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45\410610 STH 29-CTH VV Interchange\Submittals\Final PSE\Earthwork\"/>
    </mc:Choice>
  </mc:AlternateContent>
  <xr:revisionPtr revIDLastSave="0" documentId="13_ncr:1_{CFDC122C-0AA0-4F4E-9629-043ECA589A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rley &amp; Evergreen RAB Stage 2" sheetId="5" r:id="rId1"/>
    <sheet name="Template-Detail" sheetId="4" r:id="rId2"/>
    <sheet name="Template-Summary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5" l="1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C8" i="5" l="1"/>
  <c r="K8" i="5" s="1"/>
  <c r="C9" i="5"/>
  <c r="O9" i="5"/>
  <c r="C10" i="5"/>
  <c r="C11" i="5"/>
  <c r="C12" i="5"/>
  <c r="J12" i="5" s="1"/>
  <c r="C13" i="5"/>
  <c r="C14" i="5"/>
  <c r="J14" i="5" s="1"/>
  <c r="C15" i="5"/>
  <c r="M15" i="5" s="1"/>
  <c r="J15" i="5"/>
  <c r="K15" i="5"/>
  <c r="L15" i="5"/>
  <c r="O15" i="5"/>
  <c r="C16" i="5"/>
  <c r="K16" i="5" s="1"/>
  <c r="C17" i="5"/>
  <c r="C18" i="5"/>
  <c r="C19" i="5"/>
  <c r="C20" i="5"/>
  <c r="K20" i="5" s="1"/>
  <c r="J20" i="5"/>
  <c r="C21" i="5"/>
  <c r="J21" i="5" s="1"/>
  <c r="C22" i="5"/>
  <c r="J22" i="5" s="1"/>
  <c r="N22" i="5"/>
  <c r="L21" i="5" l="1"/>
  <c r="K21" i="5"/>
  <c r="N16" i="5"/>
  <c r="N14" i="5"/>
  <c r="O12" i="5"/>
  <c r="J9" i="5"/>
  <c r="M9" i="5"/>
  <c r="J8" i="5"/>
  <c r="P8" i="5" s="1"/>
  <c r="P9" i="5" s="1"/>
  <c r="M8" i="5"/>
  <c r="K22" i="5"/>
  <c r="L20" i="5"/>
  <c r="N15" i="5"/>
  <c r="L12" i="5"/>
  <c r="L19" i="5"/>
  <c r="M19" i="5"/>
  <c r="K18" i="5"/>
  <c r="M18" i="5"/>
  <c r="J16" i="5"/>
  <c r="M16" i="5"/>
  <c r="N13" i="5"/>
  <c r="M13" i="5"/>
  <c r="J17" i="5"/>
  <c r="M17" i="5"/>
  <c r="L14" i="5"/>
  <c r="O16" i="5"/>
  <c r="K12" i="5"/>
  <c r="O14" i="5"/>
  <c r="M14" i="5"/>
  <c r="O8" i="5"/>
  <c r="O22" i="5"/>
  <c r="M22" i="5"/>
  <c r="M20" i="5"/>
  <c r="M12" i="5"/>
  <c r="N8" i="5"/>
  <c r="J19" i="5"/>
  <c r="L16" i="5"/>
  <c r="L13" i="5"/>
  <c r="L11" i="5"/>
  <c r="M11" i="5"/>
  <c r="K13" i="5"/>
  <c r="K10" i="5"/>
  <c r="M10" i="5"/>
  <c r="L8" i="5"/>
  <c r="L22" i="5"/>
  <c r="N21" i="5"/>
  <c r="M21" i="5"/>
  <c r="O17" i="5"/>
  <c r="K19" i="5"/>
  <c r="J18" i="5"/>
  <c r="K11" i="5"/>
  <c r="J10" i="5"/>
  <c r="J11" i="5"/>
  <c r="O18" i="5"/>
  <c r="N17" i="5"/>
  <c r="K14" i="5"/>
  <c r="J13" i="5"/>
  <c r="O10" i="5"/>
  <c r="N9" i="5"/>
  <c r="O11" i="5"/>
  <c r="N10" i="5"/>
  <c r="O20" i="5"/>
  <c r="N19" i="5"/>
  <c r="N11" i="5"/>
  <c r="L9" i="5"/>
  <c r="N18" i="5"/>
  <c r="L17" i="5"/>
  <c r="O21" i="5"/>
  <c r="N20" i="5"/>
  <c r="L18" i="5"/>
  <c r="K17" i="5"/>
  <c r="O13" i="5"/>
  <c r="N12" i="5"/>
  <c r="L10" i="5"/>
  <c r="K9" i="5"/>
  <c r="O19" i="5"/>
  <c r="B29" i="1"/>
  <c r="K24" i="5" l="1"/>
  <c r="L24" i="5"/>
  <c r="Q8" i="5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M24" i="5"/>
  <c r="R8" i="5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J24" i="5"/>
  <c r="S8" i="5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N24" i="5"/>
  <c r="O24" i="5"/>
  <c r="T8" i="5"/>
  <c r="T9" i="5" s="1"/>
  <c r="T10" i="5" s="1"/>
  <c r="T11" i="5" s="1"/>
  <c r="T12" i="5" s="1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P10" i="5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B32" i="1"/>
  <c r="B31" i="1"/>
  <c r="B30" i="1"/>
  <c r="B28" i="1"/>
  <c r="B27" i="1"/>
  <c r="D16" i="1"/>
  <c r="E16" i="1"/>
  <c r="Q13" i="1"/>
  <c r="Q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7" i="1"/>
  <c r="O7" i="1"/>
  <c r="N7" i="1"/>
  <c r="M7" i="1"/>
  <c r="L7" i="1"/>
  <c r="K7" i="1"/>
  <c r="J7" i="1"/>
  <c r="I7" i="1"/>
  <c r="H7" i="1"/>
  <c r="G7" i="1"/>
  <c r="F7" i="1"/>
  <c r="E7" i="1"/>
  <c r="D7" i="1"/>
  <c r="S13" i="1" l="1"/>
  <c r="S16" i="1" s="1"/>
  <c r="D17" i="1"/>
</calcChain>
</file>

<file path=xl/sharedStrings.xml><?xml version="1.0" encoding="utf-8"?>
<sst xmlns="http://schemas.openxmlformats.org/spreadsheetml/2006/main" count="291" uniqueCount="141">
  <si>
    <t>Division</t>
  </si>
  <si>
    <t>From/To Station</t>
  </si>
  <si>
    <t>Location</t>
  </si>
  <si>
    <t>Waste</t>
  </si>
  <si>
    <t>Comment:</t>
  </si>
  <si>
    <t>EBS Excavation (3)</t>
  </si>
  <si>
    <t>Factor</t>
  </si>
  <si>
    <t>Division 1 Subtotal</t>
  </si>
  <si>
    <t>Division 2 Subtotal</t>
  </si>
  <si>
    <t>Grand Total</t>
  </si>
  <si>
    <t>Total Common Exc</t>
  </si>
  <si>
    <t>5) Available Material = Cut - Salvaged/Unusuable Pavement Material</t>
  </si>
  <si>
    <t xml:space="preserve">Depending on selections: </t>
  </si>
  <si>
    <t>Or</t>
  </si>
  <si>
    <t xml:space="preserve">Reduced Marsh </t>
  </si>
  <si>
    <t>Reduced EBS</t>
  </si>
  <si>
    <t>Real Station</t>
  </si>
  <si>
    <t>Cut</t>
  </si>
  <si>
    <t>Salvaged/Unusable</t>
  </si>
  <si>
    <t>Fill</t>
  </si>
  <si>
    <t>Marsh Exc</t>
  </si>
  <si>
    <t>Rock Exc</t>
  </si>
  <si>
    <t>EBS</t>
  </si>
  <si>
    <t>in Fill</t>
  </si>
  <si>
    <t>Mass Ordinate</t>
  </si>
  <si>
    <t>STATION</t>
  </si>
  <si>
    <t>Distance</t>
  </si>
  <si>
    <t>Pavement Material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</si>
  <si>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</si>
  <si>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</si>
  <si>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</si>
  <si>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</si>
  <si>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</si>
  <si>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</si>
  <si>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</si>
  <si>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</si>
  <si>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Notes:</t>
  </si>
  <si>
    <t>1 - Cut</t>
  </si>
  <si>
    <t>Cut includes Salvaged/Unusable Pavement material</t>
  </si>
  <si>
    <t>2 - Salvaged/Unusable Pavement Material</t>
  </si>
  <si>
    <t>This does not show up in cross sections</t>
  </si>
  <si>
    <t>3 - Fill</t>
  </si>
  <si>
    <t>Does not include Unusable Pavement Exc volume</t>
  </si>
  <si>
    <t>4 - Expanded Marsh Backfill</t>
  </si>
  <si>
    <t>Will be backfilled with Granular Backfill (or Cut, or Borrow)</t>
  </si>
  <si>
    <t>Note 4 - Select one based on input dialog selection</t>
  </si>
  <si>
    <t>5 - Expanded EBS</t>
  </si>
  <si>
    <t>Note 5 - Select one based on input dialog selection</t>
  </si>
  <si>
    <t>6 - Reduced Marsh in Fill</t>
  </si>
  <si>
    <t>Reduced Marsh Excavation that can be used in Fill</t>
  </si>
  <si>
    <t>Note 6 - If excavated Marsh can be used in Fill</t>
  </si>
  <si>
    <t>7 - Reduced EBS in Fill</t>
  </si>
  <si>
    <t>Reduced EBS Excavation that can be used in Fill</t>
  </si>
  <si>
    <t>Note 7 - If excavated EBS can be used in Fill</t>
  </si>
  <si>
    <t>8 - Mass Ordinate</t>
  </si>
  <si>
    <t>If Marsh or EBS to be backfilled with Cut or Borrow: [(Cut + Marsh Exc + EBS) - ((Fill - Reduced Marsh in Fill) - (Reduced EBS in Fill) - Expanded Rock) * Fill Factor)]</t>
  </si>
  <si>
    <t>Note 8 - Select one based on mass haul input dialog selection.  EBS and Marsh Exc used outside 1:1 in fill slopes</t>
  </si>
  <si>
    <t>If Marsh and EBS to be backfilled with Granular: [(Cut + EBS + Marsh Exc) - ((Fill - (Reduced Marsh in Fill) - (Reduced EBS in Fill) - (Expanded Rock)) * Fill Factor))]</t>
  </si>
  <si>
    <t>EBS and Marsh Exc used outside 1:1 in fill slopes</t>
  </si>
  <si>
    <t>If Marsh and EBS to be backfilled with Granular: [(Cut) - ((Fill - Expanded Rock) * Fill Factor))]</t>
  </si>
  <si>
    <t>Marsh and EBS are not usable outside the 1:1 slopes</t>
  </si>
  <si>
    <t>If Marsh and EBS to be backfilled with Cut or Borrow: [(Cut) - ((Fill - Expanded Rock) * Fill Factor))]</t>
  </si>
  <si>
    <t xml:space="preserve"> Marsh and EBS are not usable outside the 1:1 slopes</t>
  </si>
  <si>
    <t>Division 1</t>
  </si>
  <si>
    <t>Division 2</t>
  </si>
  <si>
    <t xml:space="preserve">    AREA (SF)</t>
  </si>
  <si>
    <t xml:space="preserve">     Cumulative Vol (CY)</t>
  </si>
  <si>
    <t>Expanded</t>
  </si>
  <si>
    <t>Marsh Backfill</t>
  </si>
  <si>
    <t>Rock</t>
  </si>
  <si>
    <t>EBS Backfill</t>
  </si>
  <si>
    <t>X.1X</t>
  </si>
  <si>
    <t>X.2X</t>
  </si>
  <si>
    <t>X.3X</t>
  </si>
  <si>
    <t>X.4X</t>
  </si>
  <si>
    <t>X.5X</t>
  </si>
  <si>
    <t>X.6X</t>
  </si>
  <si>
    <t xml:space="preserve">     Incremental Vol (CY) (Unadjusted)</t>
  </si>
  <si>
    <t>Available             Material                (5)</t>
  </si>
  <si>
    <t>Cut                        (2)</t>
  </si>
  <si>
    <t>(1) Common Excavation is the sum of the Cut and EBS Excavation columns. Item number 205.0100</t>
  </si>
  <si>
    <t xml:space="preserve">(2) Salvaged/Unsuable Pavement Material is included in Cut. </t>
  </si>
  <si>
    <t>208.0100                            Borrow</t>
  </si>
  <si>
    <t xml:space="preserve">(3) EBS Excavation to be backfilled with Select Borrow material. Note: this is designers choice, can be backfilled with Borrow, or Cut as well. </t>
  </si>
  <si>
    <t>(4) Salvaged/Unusable Pavement Material</t>
  </si>
  <si>
    <t>(6) Marsh Excavation - to be backfilled with Select Borrow Material. Note: this is designers choice, can be backfilled with Borrow, or Cut as well. Item number 205.0500</t>
  </si>
  <si>
    <t>(7) Rock Excavation item number 205.0200</t>
  </si>
  <si>
    <t>(14) The Mass Ordinate + or - Qty calculated for the Division. Plus quantity indicates an excess of material within the Division. Minus indicates a shortage of material within the Division.</t>
  </si>
  <si>
    <t>(15) Use ???? CY of material from Division ?. Borrow Excavation item number 208.0100</t>
  </si>
  <si>
    <t xml:space="preserve">Unexpanded                 Fill </t>
  </si>
  <si>
    <t>Expanded Fill              (13)</t>
  </si>
  <si>
    <t>Mass Ordinate +/-                 (14)</t>
  </si>
  <si>
    <t>205.0100                                            Common Excavation                                                           (1)</t>
  </si>
  <si>
    <t>205.0500            Marsh Excavation                     (6)</t>
  </si>
  <si>
    <t>205.0200             Rock Excavation                          (7)</t>
  </si>
  <si>
    <t xml:space="preserve">Reduced Marsh                    in Fill                    (8) </t>
  </si>
  <si>
    <t xml:space="preserve">Reduced EBS              in Fill                     (9) </t>
  </si>
  <si>
    <t xml:space="preserve">Expanded Marsh                       Backfill               (10) </t>
  </si>
  <si>
    <t xml:space="preserve">Expanded EBS                          Backfill                              (11) </t>
  </si>
  <si>
    <t>Expanded Rock                         (12)</t>
  </si>
  <si>
    <t>Salvaged/Unusable                               Pavement Material             (4)</t>
  </si>
  <si>
    <t>Expanded Fill = (Unexpanded Fill - Expanded Rock - Reduced Marsh - Reduced EBS) * Fill Factor</t>
  </si>
  <si>
    <t>Expanded Fill = (Unexpanded Fill - Expanded Rock  - Reduced EBS) * Fill Factor</t>
  </si>
  <si>
    <t>Expanded Fill = (Unexpanded Fill - Expanded Rock - Reduced Marsh) * Fill Factor</t>
  </si>
  <si>
    <t>Expanded Fill = (Unexpanded Fill - Expanded Rock) * Fill Factor</t>
  </si>
  <si>
    <t>If Marsh or EBS to be backfilled with Common or Borrow: [(Cut - Salvaged Pavt - Expanded Marsh Exc - Expanded EBS) - ((Fill - Reduced Marsh in Fill - Reduced EBS in Fill - Expanded Rock) * Fill Factor)]</t>
  </si>
  <si>
    <t>If Marsh and EBS to be backfilled with Granular: [Cut - Salvaged Pavt - ((Fill - Reduced Marsh in Fill - Reduced EBS in Fill - Expanded Rock) * Fill Factor)]</t>
  </si>
  <si>
    <t>If Marsh and EBS to be backfilled with Common or Borrow: [(Cut - Salvaged Pavt - Expanded Marsh Exc - Expanded EBS) - ((Fill - Expanded Rock) * Fill Factor)]</t>
  </si>
  <si>
    <t>If Marsh and EBS to be backfilled with Granular: [Cut - Salvaged Pavt - ((Fill - Expanded Rock) * Fill Factor)]</t>
  </si>
  <si>
    <t>40+00</t>
  </si>
  <si>
    <t>40+25</t>
  </si>
  <si>
    <t>40+50</t>
  </si>
  <si>
    <t>40+75</t>
  </si>
  <si>
    <t>41+00</t>
  </si>
  <si>
    <t>41+25</t>
  </si>
  <si>
    <t>41+50</t>
  </si>
  <si>
    <t>41+75</t>
  </si>
  <si>
    <t>42+00</t>
  </si>
  <si>
    <t>42+25</t>
  </si>
  <si>
    <t>42+50</t>
  </si>
  <si>
    <t>42+75</t>
  </si>
  <si>
    <t>43+00</t>
  </si>
  <si>
    <t>43+25</t>
  </si>
  <si>
    <t>43+50</t>
  </si>
  <si>
    <t>43+64.41</t>
  </si>
  <si>
    <t>Unusable</t>
  </si>
  <si>
    <t>Material</t>
  </si>
  <si>
    <t xml:space="preserve">Select </t>
  </si>
  <si>
    <t>Select</t>
  </si>
  <si>
    <t>Crushed</t>
  </si>
  <si>
    <t>Borrow</t>
  </si>
  <si>
    <t xml:space="preserve">Expanded </t>
  </si>
  <si>
    <t>Select Borrow</t>
  </si>
  <si>
    <t>Stage 2 -- RAB Marley St &amp; Evergreen Ave</t>
  </si>
  <si>
    <t>Mass</t>
  </si>
  <si>
    <t>Ordinate</t>
  </si>
  <si>
    <t>Note 9</t>
  </si>
  <si>
    <t xml:space="preserve">Pavement </t>
  </si>
  <si>
    <t>Crushed Material</t>
  </si>
  <si>
    <t>Totals:</t>
  </si>
  <si>
    <t>Note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</si>
</sst>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,##0.0"/>
    <numFmt numFmtId="165" formatCode="##,##0"/>
    <numFmt numFmtId="166" formatCode="##,##0.00"/>
    <numFmt numFmtId="167" formatCode="0.0"/>
  </numFmts>
  <fonts count="9" x14ac:knownFonts="1">
    <font>
      <sz val="10"/>
      <name val="Arial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horizontal="center" wrapText="1"/>
    </xf>
    <xf numFmtId="166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 applyProtection="1">
      <protection locked="0"/>
    </xf>
    <xf numFmtId="3" fontId="2" fillId="0" borderId="0" xfId="0" applyNumberFormat="1" applyFont="1"/>
    <xf numFmtId="0" fontId="4" fillId="0" borderId="0" xfId="0" applyFont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6" fontId="3" fillId="0" borderId="13" xfId="0" applyNumberFormat="1" applyFont="1" applyFill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0" xfId="0" applyNumberFormat="1" applyFont="1"/>
    <xf numFmtId="166" fontId="4" fillId="0" borderId="0" xfId="0" applyNumberFormat="1" applyFont="1"/>
    <xf numFmtId="3" fontId="4" fillId="0" borderId="14" xfId="0" applyNumberFormat="1" applyFont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lef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4" fillId="0" borderId="0" xfId="0" applyFont="1" applyBorder="1"/>
    <xf numFmtId="3" fontId="4" fillId="0" borderId="15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6" fontId="4" fillId="0" borderId="13" xfId="0" applyNumberFormat="1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0" fontId="4" fillId="0" borderId="0" xfId="0" applyFont="1" applyAlignment="1"/>
    <xf numFmtId="164" fontId="4" fillId="0" borderId="0" xfId="0" applyNumberFormat="1" applyFont="1" applyAlignment="1"/>
    <xf numFmtId="0" fontId="3" fillId="0" borderId="0" xfId="0" applyFont="1" applyAlignment="1"/>
    <xf numFmtId="164" fontId="3" fillId="0" borderId="0" xfId="0" applyNumberFormat="1" applyFont="1" applyAlignment="1"/>
    <xf numFmtId="164" fontId="5" fillId="0" borderId="0" xfId="0" applyNumberFormat="1" applyFont="1" applyAlignment="1"/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11" xfId="0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/>
    <xf numFmtId="165" fontId="4" fillId="0" borderId="0" xfId="0" applyNumberFormat="1" applyFont="1" applyAlignment="1"/>
    <xf numFmtId="0" fontId="8" fillId="0" borderId="0" xfId="0" applyFont="1"/>
    <xf numFmtId="4" fontId="4" fillId="0" borderId="0" xfId="0" applyNumberFormat="1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 wrapText="1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5" xfId="0" applyNumberFormat="1" applyFont="1" applyBorder="1" applyAlignment="1" applyProtection="1">
      <alignment horizontal="center" vertical="center"/>
      <protection locked="0"/>
    </xf>
    <xf numFmtId="167" fontId="4" fillId="0" borderId="8" xfId="0" applyNumberFormat="1" applyFont="1" applyBorder="1" applyAlignment="1" applyProtection="1">
      <alignment horizontal="center" vertical="center"/>
      <protection locked="0"/>
    </xf>
    <xf numFmtId="167" fontId="4" fillId="0" borderId="6" xfId="0" applyNumberFormat="1" applyFont="1" applyBorder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 applyProtection="1">
      <alignment horizontal="center" vertical="center"/>
      <protection locked="0"/>
    </xf>
    <xf numFmtId="167" fontId="4" fillId="0" borderId="7" xfId="0" applyNumberFormat="1" applyFont="1" applyBorder="1" applyAlignment="1" applyProtection="1">
      <alignment horizontal="center" vertical="center"/>
      <protection locked="0"/>
    </xf>
    <xf numFmtId="167" fontId="4" fillId="0" borderId="6" xfId="0" applyNumberFormat="1" applyFont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  <protection locked="0"/>
    </xf>
    <xf numFmtId="167" fontId="4" fillId="0" borderId="7" xfId="0" applyNumberFormat="1" applyFont="1" applyBorder="1" applyAlignment="1" applyProtection="1">
      <alignment horizontal="center"/>
      <protection locked="0"/>
    </xf>
    <xf numFmtId="167" fontId="4" fillId="0" borderId="10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 applyAlignment="1" applyProtection="1">
      <alignment horizontal="center"/>
      <protection locked="0"/>
    </xf>
    <xf numFmtId="167" fontId="4" fillId="0" borderId="12" xfId="0" applyNumberFormat="1" applyFont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 wrapText="1"/>
      <protection locked="0"/>
    </xf>
    <xf numFmtId="167" fontId="4" fillId="0" borderId="1" xfId="0" applyNumberFormat="1" applyFont="1" applyBorder="1" applyAlignment="1" applyProtection="1">
      <alignment horizontal="center"/>
      <protection locked="0"/>
    </xf>
    <xf numFmtId="167" fontId="4" fillId="0" borderId="5" xfId="0" applyNumberFormat="1" applyFont="1" applyBorder="1" applyAlignment="1" applyProtection="1">
      <alignment horizontal="center"/>
      <protection locked="0"/>
    </xf>
    <xf numFmtId="167" fontId="4" fillId="0" borderId="5" xfId="0" applyNumberFormat="1" applyFont="1" applyBorder="1" applyAlignment="1" applyProtection="1">
      <alignment horizontal="center" wrapText="1"/>
      <protection locked="0"/>
    </xf>
    <xf numFmtId="167" fontId="4" fillId="0" borderId="8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1838-5C4C-463B-9C6C-D2129088FBE7}">
  <dimension ref="A1:AG4091"/>
  <sheetViews>
    <sheetView showGridLines="0" tabSelected="1" workbookViewId="0">
      <selection activeCell="U7" sqref="U7"/>
    </sheetView>
  </sheetViews>
  <sheetFormatPr defaultColWidth="26.28515625" defaultRowHeight="12.75" customHeight="1" x14ac:dyDescent="0.2"/>
  <cols>
    <col min="1" max="1" width="9.140625" style="14" bestFit="1" customWidth="1"/>
    <col min="2" max="2" width="12.140625" style="14" hidden="1" customWidth="1"/>
    <col min="3" max="3" width="8.7109375" style="14" hidden="1" customWidth="1"/>
    <col min="4" max="4" width="6.7109375" style="14" customWidth="1"/>
    <col min="5" max="5" width="10.140625" style="14" bestFit="1" customWidth="1"/>
    <col min="6" max="6" width="6.7109375" style="14" customWidth="1"/>
    <col min="7" max="7" width="8.42578125" style="14" bestFit="1" customWidth="1"/>
    <col min="8" max="8" width="7.5703125" style="14" bestFit="1" customWidth="1"/>
    <col min="9" max="10" width="6.7109375" style="14" customWidth="1"/>
    <col min="11" max="11" width="10.140625" style="14" bestFit="1" customWidth="1"/>
    <col min="12" max="12" width="6.7109375" style="14" bestFit="1" customWidth="1"/>
    <col min="13" max="13" width="8.42578125" style="14" bestFit="1" customWidth="1"/>
    <col min="14" max="14" width="7.5703125" style="14" bestFit="1" customWidth="1"/>
    <col min="15" max="16" width="6.7109375" style="14" customWidth="1"/>
    <col min="17" max="17" width="10.140625" style="14" bestFit="1" customWidth="1"/>
    <col min="18" max="18" width="16.5703125" style="14" bestFit="1" customWidth="1"/>
    <col min="19" max="19" width="14" style="14" bestFit="1" customWidth="1"/>
    <col min="20" max="20" width="13.42578125" style="13" bestFit="1" customWidth="1"/>
    <col min="21" max="21" width="8.85546875" style="13" bestFit="1" customWidth="1"/>
    <col min="22" max="22" width="8.85546875" style="13" customWidth="1"/>
    <col min="23" max="23" width="36.140625" style="7" bestFit="1" customWidth="1"/>
    <col min="24" max="24" width="26.28515625" style="7"/>
    <col min="25" max="25" width="25.85546875" style="7" bestFit="1" customWidth="1"/>
    <col min="26" max="33" width="26.28515625" style="7"/>
    <col min="34" max="16384" width="26.28515625" style="5"/>
  </cols>
  <sheetData>
    <row r="1" spans="1:33" ht="12.75" customHeight="1" thickBot="1" x14ac:dyDescent="0.25">
      <c r="A1" s="120" t="s">
        <v>133</v>
      </c>
    </row>
    <row r="2" spans="1:33" s="91" customFormat="1" ht="12.75" customHeight="1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146"/>
      <c r="U2" s="88"/>
      <c r="V2" s="127"/>
      <c r="W2" s="89"/>
      <c r="X2" s="89"/>
      <c r="Y2" s="89"/>
      <c r="Z2" s="90"/>
      <c r="AA2" s="90"/>
      <c r="AB2" s="90"/>
      <c r="AC2" s="90"/>
      <c r="AD2" s="90"/>
      <c r="AE2" s="90"/>
      <c r="AF2" s="90"/>
      <c r="AG2" s="90"/>
    </row>
    <row r="3" spans="1:33" s="91" customFormat="1" ht="12.75" customHeight="1" x14ac:dyDescent="0.2">
      <c r="A3" s="92"/>
      <c r="B3" s="92"/>
      <c r="C3" s="92"/>
      <c r="D3" s="93"/>
      <c r="E3" s="97" t="s">
        <v>125</v>
      </c>
      <c r="F3" s="121"/>
      <c r="G3" s="97" t="s">
        <v>127</v>
      </c>
      <c r="H3" s="97" t="s">
        <v>128</v>
      </c>
      <c r="I3" s="95"/>
      <c r="J3" s="96"/>
      <c r="K3" s="97" t="s">
        <v>125</v>
      </c>
      <c r="L3" s="97"/>
      <c r="M3" s="97" t="s">
        <v>127</v>
      </c>
      <c r="N3" s="97" t="s">
        <v>128</v>
      </c>
      <c r="O3" s="98"/>
      <c r="P3" s="93"/>
      <c r="Q3" s="121" t="s">
        <v>67</v>
      </c>
      <c r="R3" s="121" t="s">
        <v>128</v>
      </c>
      <c r="S3" s="121" t="s">
        <v>131</v>
      </c>
      <c r="T3" s="147" t="s">
        <v>15</v>
      </c>
      <c r="U3" s="114" t="s">
        <v>134</v>
      </c>
      <c r="V3" s="127"/>
      <c r="W3" s="89"/>
      <c r="X3" s="89"/>
      <c r="Y3" s="89"/>
      <c r="Z3" s="90"/>
      <c r="AA3" s="90"/>
      <c r="AB3" s="90"/>
      <c r="AC3" s="90"/>
      <c r="AD3" s="90"/>
      <c r="AE3" s="90"/>
      <c r="AF3" s="90"/>
      <c r="AG3" s="90"/>
    </row>
    <row r="4" spans="1:33" s="91" customFormat="1" ht="12.75" customHeight="1" x14ac:dyDescent="0.2">
      <c r="A4" s="92"/>
      <c r="B4" s="92"/>
      <c r="C4" s="92"/>
      <c r="D4" s="93" t="s">
        <v>17</v>
      </c>
      <c r="E4" s="121" t="s">
        <v>137</v>
      </c>
      <c r="F4" s="121" t="s">
        <v>19</v>
      </c>
      <c r="G4" s="121" t="s">
        <v>129</v>
      </c>
      <c r="H4" s="121" t="s">
        <v>130</v>
      </c>
      <c r="I4" s="95" t="s">
        <v>22</v>
      </c>
      <c r="J4" s="93" t="s">
        <v>17</v>
      </c>
      <c r="K4" s="121" t="s">
        <v>137</v>
      </c>
      <c r="L4" s="121" t="s">
        <v>19</v>
      </c>
      <c r="M4" s="121" t="s">
        <v>129</v>
      </c>
      <c r="N4" s="121" t="s">
        <v>130</v>
      </c>
      <c r="O4" s="95" t="s">
        <v>22</v>
      </c>
      <c r="P4" s="93" t="s">
        <v>17</v>
      </c>
      <c r="Q4" s="121" t="s">
        <v>19</v>
      </c>
      <c r="R4" s="121" t="s">
        <v>138</v>
      </c>
      <c r="S4" s="121" t="s">
        <v>132</v>
      </c>
      <c r="T4" s="147" t="s">
        <v>23</v>
      </c>
      <c r="U4" s="115" t="s">
        <v>135</v>
      </c>
      <c r="V4" s="127"/>
      <c r="W4" s="89"/>
      <c r="X4" s="89"/>
      <c r="Y4" s="89"/>
      <c r="Z4" s="90"/>
      <c r="AA4" s="90"/>
      <c r="AB4" s="90"/>
      <c r="AC4" s="90"/>
      <c r="AD4" s="90"/>
      <c r="AE4" s="90"/>
      <c r="AF4" s="90"/>
      <c r="AG4" s="90"/>
    </row>
    <row r="5" spans="1:33" s="91" customFormat="1" ht="12.75" customHeight="1" x14ac:dyDescent="0.2">
      <c r="A5" s="92" t="s">
        <v>25</v>
      </c>
      <c r="B5" s="92" t="s">
        <v>16</v>
      </c>
      <c r="C5" s="92" t="s">
        <v>26</v>
      </c>
      <c r="D5" s="101"/>
      <c r="E5" s="121" t="s">
        <v>126</v>
      </c>
      <c r="F5" s="122"/>
      <c r="G5" s="121" t="s">
        <v>126</v>
      </c>
      <c r="H5" s="122"/>
      <c r="I5" s="103"/>
      <c r="J5" s="93"/>
      <c r="K5" s="121" t="s">
        <v>126</v>
      </c>
      <c r="L5" s="122"/>
      <c r="M5" s="121" t="s">
        <v>126</v>
      </c>
      <c r="N5" s="122"/>
      <c r="O5" s="103"/>
      <c r="P5" s="101">
        <v>1</v>
      </c>
      <c r="Q5" s="122">
        <v>1.25</v>
      </c>
      <c r="R5" s="122">
        <v>1</v>
      </c>
      <c r="S5" s="122">
        <v>1.1499999999999999</v>
      </c>
      <c r="T5" s="122">
        <v>0.7</v>
      </c>
      <c r="U5" s="103"/>
      <c r="V5" s="102"/>
      <c r="W5" s="89"/>
      <c r="X5" s="89"/>
      <c r="Y5" s="89"/>
      <c r="Z5" s="90"/>
      <c r="AA5" s="90"/>
      <c r="AB5" s="90"/>
      <c r="AC5" s="90"/>
      <c r="AD5" s="90"/>
      <c r="AE5" s="90"/>
      <c r="AF5" s="90"/>
      <c r="AG5" s="90"/>
    </row>
    <row r="6" spans="1:33" s="91" customFormat="1" ht="12.75" customHeight="1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 t="s">
        <v>32</v>
      </c>
      <c r="N6" s="107" t="s">
        <v>33</v>
      </c>
      <c r="O6" s="108" t="s">
        <v>34</v>
      </c>
      <c r="P6" s="106" t="s">
        <v>28</v>
      </c>
      <c r="Q6" s="107" t="s">
        <v>35</v>
      </c>
      <c r="R6" s="107"/>
      <c r="S6" s="107"/>
      <c r="T6" s="148" t="s">
        <v>136</v>
      </c>
      <c r="U6" s="116" t="s">
        <v>140</v>
      </c>
      <c r="V6" s="127"/>
      <c r="W6" s="89"/>
      <c r="X6" s="89"/>
      <c r="Y6" s="89"/>
      <c r="Z6" s="90"/>
      <c r="AA6" s="90"/>
      <c r="AB6" s="90"/>
      <c r="AC6" s="90"/>
      <c r="AD6" s="90"/>
      <c r="AE6" s="90"/>
      <c r="AF6" s="90"/>
      <c r="AG6" s="90"/>
    </row>
    <row r="7" spans="1:33" ht="12.75" customHeight="1" x14ac:dyDescent="0.2">
      <c r="A7" s="128" t="s">
        <v>109</v>
      </c>
      <c r="B7" s="129">
        <v>4000</v>
      </c>
      <c r="C7" s="129">
        <v>0</v>
      </c>
      <c r="D7" s="149">
        <v>2.7081173166113799</v>
      </c>
      <c r="E7" s="150">
        <v>0</v>
      </c>
      <c r="F7" s="150">
        <v>333.94482497386599</v>
      </c>
      <c r="G7" s="150">
        <v>0</v>
      </c>
      <c r="H7" s="150">
        <v>0</v>
      </c>
      <c r="I7" s="151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41">
        <v>0</v>
      </c>
      <c r="Q7" s="130">
        <v>0</v>
      </c>
      <c r="R7" s="130">
        <v>0</v>
      </c>
      <c r="S7" s="130">
        <v>0</v>
      </c>
      <c r="T7" s="131">
        <v>0</v>
      </c>
      <c r="U7" s="132">
        <v>0</v>
      </c>
      <c r="V7" s="11"/>
    </row>
    <row r="8" spans="1:33" ht="12.75" customHeight="1" x14ac:dyDescent="0.2">
      <c r="A8" s="133" t="s">
        <v>110</v>
      </c>
      <c r="B8" s="123">
        <v>4024.99999999998</v>
      </c>
      <c r="C8" s="123">
        <f t="shared" ref="C8:C22" si="0">B8-B7</f>
        <v>24.999999999979991</v>
      </c>
      <c r="D8" s="152">
        <v>0</v>
      </c>
      <c r="E8" s="153">
        <v>0</v>
      </c>
      <c r="F8" s="153">
        <v>329.67894614116301</v>
      </c>
      <c r="G8" s="153">
        <v>0</v>
      </c>
      <c r="H8" s="153">
        <v>0</v>
      </c>
      <c r="I8" s="154">
        <v>0</v>
      </c>
      <c r="J8" s="10">
        <f t="shared" ref="J8:J22" si="1">AVERAGE(D7:D8)*(C8)/27</f>
        <v>1.2537580169487095</v>
      </c>
      <c r="K8" s="10">
        <f t="shared" ref="K8:K22" si="2">AVERAGE(E7:E8)*(C8)/27</f>
        <v>0</v>
      </c>
      <c r="L8" s="10">
        <f t="shared" ref="L8:L22" si="3">AVERAGE(F7:F8)*(C8)/27</f>
        <v>307.23322736782313</v>
      </c>
      <c r="M8" s="10">
        <f t="shared" ref="M8:M22" si="4">AVERAGE(G7:G8)*(C8)/27</f>
        <v>0</v>
      </c>
      <c r="N8" s="10">
        <f t="shared" ref="N8:N22" si="5">AVERAGE(H7:H8)*(C8)/27</f>
        <v>0</v>
      </c>
      <c r="O8" s="10">
        <f t="shared" ref="O8:O22" si="6">AVERAGE(I7:I8)*(C8)/27</f>
        <v>0</v>
      </c>
      <c r="P8" s="142">
        <f>J8*P5+P7</f>
        <v>1.2537580169487095</v>
      </c>
      <c r="Q8" s="10">
        <f t="shared" ref="Q8:Q22" si="7">(L8-(N8*$S$5)-(O8*$T$5))*$Q$5+Q7</f>
        <v>384.04153420977889</v>
      </c>
      <c r="R8" s="10">
        <f>M8*R5+R7</f>
        <v>0</v>
      </c>
      <c r="S8" s="10">
        <f>N8*S5+S7</f>
        <v>0</v>
      </c>
      <c r="T8" s="11">
        <f>O8*T5+T7</f>
        <v>0</v>
      </c>
      <c r="U8" s="134">
        <f t="shared" ref="U8:U22" si="8">(J8-K8-(L8-(N8*$S$5)-(O8*$T$5))*$Q$5+U7)</f>
        <v>-382.78777619283017</v>
      </c>
      <c r="V8" s="11"/>
    </row>
    <row r="9" spans="1:33" ht="12.75" customHeight="1" x14ac:dyDescent="0.2">
      <c r="A9" s="133" t="s">
        <v>111</v>
      </c>
      <c r="B9" s="123">
        <v>4049.99999999998</v>
      </c>
      <c r="C9" s="123">
        <f t="shared" si="0"/>
        <v>25</v>
      </c>
      <c r="D9" s="152">
        <v>0</v>
      </c>
      <c r="E9" s="153">
        <v>0</v>
      </c>
      <c r="F9" s="153">
        <v>452.78287422309899</v>
      </c>
      <c r="G9" s="153">
        <v>0</v>
      </c>
      <c r="H9" s="153">
        <v>0</v>
      </c>
      <c r="I9" s="154">
        <v>0</v>
      </c>
      <c r="J9" s="10">
        <f t="shared" si="1"/>
        <v>0</v>
      </c>
      <c r="K9" s="10">
        <f t="shared" si="2"/>
        <v>0</v>
      </c>
      <c r="L9" s="10">
        <f t="shared" si="3"/>
        <v>362.25084276123238</v>
      </c>
      <c r="M9" s="10">
        <f t="shared" si="4"/>
        <v>0</v>
      </c>
      <c r="N9" s="10">
        <f t="shared" si="5"/>
        <v>0</v>
      </c>
      <c r="O9" s="10">
        <f t="shared" si="6"/>
        <v>0</v>
      </c>
      <c r="P9" s="142">
        <f>J9*P5+P8</f>
        <v>1.2537580169487095</v>
      </c>
      <c r="Q9" s="10">
        <f t="shared" si="7"/>
        <v>836.85508766131943</v>
      </c>
      <c r="R9" s="10">
        <f>M9*R5+R8</f>
        <v>0</v>
      </c>
      <c r="S9" s="10">
        <f>N9*S5+S8</f>
        <v>0</v>
      </c>
      <c r="T9" s="11">
        <f>O9*T5+T8</f>
        <v>0</v>
      </c>
      <c r="U9" s="134">
        <f t="shared" si="8"/>
        <v>-835.60132964437071</v>
      </c>
      <c r="V9" s="11"/>
    </row>
    <row r="10" spans="1:33" ht="12.75" customHeight="1" thickBot="1" x14ac:dyDescent="0.25">
      <c r="A10" s="133" t="s">
        <v>112</v>
      </c>
      <c r="B10" s="124">
        <v>4074.99999999998</v>
      </c>
      <c r="C10" s="124">
        <f t="shared" si="0"/>
        <v>25</v>
      </c>
      <c r="D10" s="155">
        <v>2.9656471472174002</v>
      </c>
      <c r="E10" s="156">
        <v>0</v>
      </c>
      <c r="F10" s="156">
        <v>463.21749703874798</v>
      </c>
      <c r="G10" s="156">
        <v>0</v>
      </c>
      <c r="H10" s="156">
        <v>0</v>
      </c>
      <c r="I10" s="157">
        <v>0</v>
      </c>
      <c r="J10" s="11">
        <f t="shared" si="1"/>
        <v>1.372984790378426</v>
      </c>
      <c r="K10" s="11">
        <f t="shared" si="2"/>
        <v>0</v>
      </c>
      <c r="L10" s="11">
        <f t="shared" si="3"/>
        <v>424.07424595455882</v>
      </c>
      <c r="M10" s="10">
        <f t="shared" si="4"/>
        <v>0</v>
      </c>
      <c r="N10" s="11">
        <f t="shared" si="5"/>
        <v>0</v>
      </c>
      <c r="O10" s="11">
        <f t="shared" si="6"/>
        <v>0</v>
      </c>
      <c r="P10" s="143">
        <f>J10*P5+P9</f>
        <v>2.6267428073271355</v>
      </c>
      <c r="Q10" s="10">
        <f t="shared" si="7"/>
        <v>1366.947895104518</v>
      </c>
      <c r="R10" s="11">
        <f>M10*R5+R9</f>
        <v>0</v>
      </c>
      <c r="S10" s="11">
        <f>N10*S5+S9</f>
        <v>0</v>
      </c>
      <c r="T10" s="11">
        <f>O10*T5+T9</f>
        <v>0</v>
      </c>
      <c r="U10" s="134">
        <f t="shared" si="8"/>
        <v>-1364.321152297191</v>
      </c>
      <c r="V10" s="11"/>
    </row>
    <row r="11" spans="1:33" ht="12.75" customHeight="1" thickBot="1" x14ac:dyDescent="0.25">
      <c r="A11" s="135" t="s">
        <v>113</v>
      </c>
      <c r="B11" s="136">
        <v>4099.99999999998</v>
      </c>
      <c r="C11" s="136">
        <f t="shared" si="0"/>
        <v>25</v>
      </c>
      <c r="D11" s="158">
        <v>0</v>
      </c>
      <c r="E11" s="159">
        <v>0</v>
      </c>
      <c r="F11" s="159">
        <v>404.08284498680399</v>
      </c>
      <c r="G11" s="159">
        <v>0</v>
      </c>
      <c r="H11" s="159">
        <v>0</v>
      </c>
      <c r="I11" s="160">
        <v>0</v>
      </c>
      <c r="J11" s="137">
        <f t="shared" si="1"/>
        <v>1.372984790378426</v>
      </c>
      <c r="K11" s="137">
        <f t="shared" si="2"/>
        <v>0</v>
      </c>
      <c r="L11" s="137">
        <f t="shared" si="3"/>
        <v>401.52793612294079</v>
      </c>
      <c r="M11" s="138">
        <f t="shared" si="4"/>
        <v>0</v>
      </c>
      <c r="N11" s="137">
        <f t="shared" si="5"/>
        <v>0</v>
      </c>
      <c r="O11" s="137">
        <f t="shared" si="6"/>
        <v>0</v>
      </c>
      <c r="P11" s="144">
        <f>J11*P5+P10</f>
        <v>3.9997275977055615</v>
      </c>
      <c r="Q11" s="138">
        <f t="shared" si="7"/>
        <v>1868.857815258194</v>
      </c>
      <c r="R11" s="137">
        <f>M11*R5+R10</f>
        <v>0</v>
      </c>
      <c r="S11" s="137">
        <f>N11*S5+S10</f>
        <v>0</v>
      </c>
      <c r="T11" s="137">
        <f>O11*T5+T10</f>
        <v>0</v>
      </c>
      <c r="U11" s="139">
        <f t="shared" si="8"/>
        <v>-1864.8580876604885</v>
      </c>
      <c r="V11" s="11"/>
      <c r="W11" s="17" t="s">
        <v>36</v>
      </c>
      <c r="X11" s="18"/>
      <c r="Y11" s="19"/>
    </row>
    <row r="12" spans="1:33" ht="12.75" customHeight="1" x14ac:dyDescent="0.2">
      <c r="A12" s="133" t="s">
        <v>114</v>
      </c>
      <c r="B12" s="124">
        <v>4124.99999999998</v>
      </c>
      <c r="C12" s="124">
        <f t="shared" si="0"/>
        <v>25</v>
      </c>
      <c r="D12" s="155">
        <v>0</v>
      </c>
      <c r="E12" s="156">
        <v>0</v>
      </c>
      <c r="F12" s="156">
        <v>346.35678847090497</v>
      </c>
      <c r="G12" s="156">
        <v>0</v>
      </c>
      <c r="H12" s="156">
        <v>0</v>
      </c>
      <c r="I12" s="157">
        <v>0</v>
      </c>
      <c r="J12" s="11">
        <f t="shared" si="1"/>
        <v>0</v>
      </c>
      <c r="K12" s="11">
        <f t="shared" si="2"/>
        <v>0</v>
      </c>
      <c r="L12" s="11">
        <f t="shared" si="3"/>
        <v>347.4257562304208</v>
      </c>
      <c r="M12" s="10">
        <f t="shared" si="4"/>
        <v>0</v>
      </c>
      <c r="N12" s="11">
        <f t="shared" si="5"/>
        <v>0</v>
      </c>
      <c r="O12" s="11">
        <f t="shared" si="6"/>
        <v>0</v>
      </c>
      <c r="P12" s="143">
        <f>J12*P5+P11</f>
        <v>3.9997275977055615</v>
      </c>
      <c r="Q12" s="10">
        <f t="shared" si="7"/>
        <v>2303.1400105462199</v>
      </c>
      <c r="R12" s="11">
        <f>M12*R5+R11</f>
        <v>0</v>
      </c>
      <c r="S12" s="11">
        <f>N12*S5+S11</f>
        <v>0</v>
      </c>
      <c r="T12" s="11">
        <f>O12*T5+T11</f>
        <v>0</v>
      </c>
      <c r="U12" s="134">
        <f t="shared" si="8"/>
        <v>-2299.1402829485146</v>
      </c>
      <c r="V12" s="11"/>
      <c r="W12" s="17" t="s">
        <v>37</v>
      </c>
      <c r="X12" s="20" t="s">
        <v>38</v>
      </c>
      <c r="Y12" s="20"/>
    </row>
    <row r="13" spans="1:33" ht="12.75" customHeight="1" x14ac:dyDescent="0.2">
      <c r="A13" s="133" t="s">
        <v>115</v>
      </c>
      <c r="B13" s="124">
        <v>4149.99999999998</v>
      </c>
      <c r="C13" s="124">
        <f t="shared" si="0"/>
        <v>25</v>
      </c>
      <c r="D13" s="155">
        <v>28.472021360215901</v>
      </c>
      <c r="E13" s="156">
        <v>0</v>
      </c>
      <c r="F13" s="161">
        <v>472.62073802053601</v>
      </c>
      <c r="G13" s="156">
        <v>0</v>
      </c>
      <c r="H13" s="156">
        <v>0</v>
      </c>
      <c r="I13" s="157">
        <v>0</v>
      </c>
      <c r="J13" s="11">
        <f t="shared" si="1"/>
        <v>13.181491370470324</v>
      </c>
      <c r="K13" s="11">
        <f t="shared" si="2"/>
        <v>0</v>
      </c>
      <c r="L13" s="11">
        <f t="shared" si="3"/>
        <v>379.15626226455606</v>
      </c>
      <c r="M13" s="10">
        <f t="shared" si="4"/>
        <v>0</v>
      </c>
      <c r="N13" s="11">
        <f t="shared" si="5"/>
        <v>0</v>
      </c>
      <c r="O13" s="11">
        <f t="shared" si="6"/>
        <v>0</v>
      </c>
      <c r="P13" s="143">
        <f>J13*P5+P12</f>
        <v>17.181218968175884</v>
      </c>
      <c r="Q13" s="10">
        <f t="shared" si="7"/>
        <v>2777.0853383769149</v>
      </c>
      <c r="R13" s="11">
        <f>M13*R5+R12</f>
        <v>0</v>
      </c>
      <c r="S13" s="11">
        <f>N13*S5+S12</f>
        <v>0</v>
      </c>
      <c r="T13" s="11">
        <f>O13*T5+T12</f>
        <v>0</v>
      </c>
      <c r="U13" s="134">
        <f t="shared" si="8"/>
        <v>-2759.9041194087395</v>
      </c>
      <c r="V13" s="11"/>
      <c r="W13" s="21" t="s">
        <v>39</v>
      </c>
      <c r="X13" s="22" t="s">
        <v>40</v>
      </c>
      <c r="Y13" s="22"/>
    </row>
    <row r="14" spans="1:33" ht="12.75" customHeight="1" x14ac:dyDescent="0.2">
      <c r="A14" s="133" t="s">
        <v>116</v>
      </c>
      <c r="B14" s="124">
        <v>4174.99999999998</v>
      </c>
      <c r="C14" s="124">
        <f t="shared" si="0"/>
        <v>25</v>
      </c>
      <c r="D14" s="155">
        <v>3.06016495197946</v>
      </c>
      <c r="E14" s="156">
        <v>0</v>
      </c>
      <c r="F14" s="161">
        <v>521.80073091408804</v>
      </c>
      <c r="G14" s="156">
        <v>0</v>
      </c>
      <c r="H14" s="156">
        <v>0</v>
      </c>
      <c r="I14" s="157">
        <v>0</v>
      </c>
      <c r="J14" s="11">
        <f t="shared" si="1"/>
        <v>14.598234403794148</v>
      </c>
      <c r="K14" s="11">
        <f t="shared" si="2"/>
        <v>0</v>
      </c>
      <c r="L14" s="11">
        <f t="shared" si="3"/>
        <v>460.38030969195557</v>
      </c>
      <c r="M14" s="10">
        <f t="shared" si="4"/>
        <v>0</v>
      </c>
      <c r="N14" s="11">
        <f t="shared" si="5"/>
        <v>0</v>
      </c>
      <c r="O14" s="11">
        <f t="shared" si="6"/>
        <v>0</v>
      </c>
      <c r="P14" s="143">
        <f>J14*P5+P13</f>
        <v>31.779453371970032</v>
      </c>
      <c r="Q14" s="10">
        <f t="shared" si="7"/>
        <v>3352.5607254918596</v>
      </c>
      <c r="R14" s="11">
        <f>M14*R5+R13</f>
        <v>0</v>
      </c>
      <c r="S14" s="11">
        <f>N14*S5+S13</f>
        <v>0</v>
      </c>
      <c r="T14" s="11">
        <f>O14*T5+T13</f>
        <v>0</v>
      </c>
      <c r="U14" s="134">
        <f t="shared" si="8"/>
        <v>-3320.7812721198898</v>
      </c>
      <c r="V14" s="11"/>
      <c r="W14" s="21" t="s">
        <v>41</v>
      </c>
      <c r="X14" s="22" t="s">
        <v>42</v>
      </c>
      <c r="Y14" s="22"/>
    </row>
    <row r="15" spans="1:33" ht="12.75" customHeight="1" x14ac:dyDescent="0.2">
      <c r="A15" s="133" t="s">
        <v>117</v>
      </c>
      <c r="B15" s="124">
        <v>4199.99999999998</v>
      </c>
      <c r="C15" s="124">
        <f t="shared" si="0"/>
        <v>25</v>
      </c>
      <c r="D15" s="155">
        <v>0</v>
      </c>
      <c r="E15" s="156">
        <v>0</v>
      </c>
      <c r="F15" s="161">
        <v>563.33764293236004</v>
      </c>
      <c r="G15" s="156">
        <v>0</v>
      </c>
      <c r="H15" s="156">
        <v>0</v>
      </c>
      <c r="I15" s="157">
        <v>0</v>
      </c>
      <c r="J15" s="11">
        <f t="shared" si="1"/>
        <v>1.4167430333238242</v>
      </c>
      <c r="K15" s="11">
        <f t="shared" si="2"/>
        <v>0</v>
      </c>
      <c r="L15" s="11">
        <f t="shared" si="3"/>
        <v>502.37887678076299</v>
      </c>
      <c r="M15" s="10">
        <f t="shared" si="4"/>
        <v>0</v>
      </c>
      <c r="N15" s="11">
        <f t="shared" si="5"/>
        <v>0</v>
      </c>
      <c r="O15" s="11">
        <f t="shared" si="6"/>
        <v>0</v>
      </c>
      <c r="P15" s="143">
        <f>J15*P5+P14</f>
        <v>33.196196405293854</v>
      </c>
      <c r="Q15" s="10">
        <f t="shared" si="7"/>
        <v>3980.5343214678132</v>
      </c>
      <c r="R15" s="11">
        <f>M15*R5+R14</f>
        <v>0</v>
      </c>
      <c r="S15" s="11">
        <f>N15*S5+S14</f>
        <v>0</v>
      </c>
      <c r="T15" s="11">
        <f>O15*T5+T14</f>
        <v>0</v>
      </c>
      <c r="U15" s="134">
        <f t="shared" si="8"/>
        <v>-3947.3381250625198</v>
      </c>
      <c r="V15" s="11"/>
      <c r="W15" s="21" t="s">
        <v>43</v>
      </c>
      <c r="X15" s="22" t="s">
        <v>44</v>
      </c>
      <c r="Y15" s="22" t="s">
        <v>45</v>
      </c>
    </row>
    <row r="16" spans="1:33" ht="12.75" customHeight="1" thickBot="1" x14ac:dyDescent="0.25">
      <c r="A16" s="133" t="s">
        <v>118</v>
      </c>
      <c r="B16" s="124">
        <v>4224.99999999998</v>
      </c>
      <c r="C16" s="124">
        <f t="shared" si="0"/>
        <v>25</v>
      </c>
      <c r="D16" s="155">
        <v>0</v>
      </c>
      <c r="E16" s="156">
        <v>0</v>
      </c>
      <c r="F16" s="161">
        <v>733.15381205261099</v>
      </c>
      <c r="G16" s="156">
        <v>0</v>
      </c>
      <c r="H16" s="156">
        <v>0</v>
      </c>
      <c r="I16" s="157">
        <v>0</v>
      </c>
      <c r="J16" s="11">
        <f t="shared" si="1"/>
        <v>0</v>
      </c>
      <c r="K16" s="11">
        <f t="shared" si="2"/>
        <v>0</v>
      </c>
      <c r="L16" s="11">
        <f t="shared" si="3"/>
        <v>600.22752545600508</v>
      </c>
      <c r="M16" s="10">
        <f t="shared" si="4"/>
        <v>0</v>
      </c>
      <c r="N16" s="11">
        <f t="shared" si="5"/>
        <v>0</v>
      </c>
      <c r="O16" s="11">
        <f t="shared" si="6"/>
        <v>0</v>
      </c>
      <c r="P16" s="143">
        <f>J16*P5+P15</f>
        <v>33.196196405293854</v>
      </c>
      <c r="Q16" s="10">
        <f t="shared" si="7"/>
        <v>4730.8187282878198</v>
      </c>
      <c r="R16" s="11">
        <f>M16*R5+R15</f>
        <v>0</v>
      </c>
      <c r="S16" s="11">
        <f>N16*S5+S15</f>
        <v>0</v>
      </c>
      <c r="T16" s="11">
        <f>O16*T5+T15</f>
        <v>0</v>
      </c>
      <c r="U16" s="139">
        <f t="shared" si="8"/>
        <v>-4697.6225318825263</v>
      </c>
      <c r="V16" s="11"/>
      <c r="W16" s="21" t="s">
        <v>46</v>
      </c>
      <c r="X16" s="22" t="s">
        <v>44</v>
      </c>
      <c r="Y16" s="22" t="s">
        <v>47</v>
      </c>
    </row>
    <row r="17" spans="1:25" ht="12.75" customHeight="1" x14ac:dyDescent="0.2">
      <c r="A17" s="128" t="s">
        <v>119</v>
      </c>
      <c r="B17" s="140">
        <v>4249.99999999998</v>
      </c>
      <c r="C17" s="140">
        <f t="shared" si="0"/>
        <v>25</v>
      </c>
      <c r="D17" s="162">
        <v>42.670438692828597</v>
      </c>
      <c r="E17" s="163">
        <v>0</v>
      </c>
      <c r="F17" s="164">
        <v>557.29864301572104</v>
      </c>
      <c r="G17" s="163">
        <v>0</v>
      </c>
      <c r="H17" s="163">
        <v>0</v>
      </c>
      <c r="I17" s="165">
        <v>0</v>
      </c>
      <c r="J17" s="131">
        <f t="shared" si="1"/>
        <v>19.754832728161386</v>
      </c>
      <c r="K17" s="131">
        <f t="shared" si="2"/>
        <v>0</v>
      </c>
      <c r="L17" s="131">
        <f t="shared" si="3"/>
        <v>597.43169216126489</v>
      </c>
      <c r="M17" s="130">
        <f t="shared" si="4"/>
        <v>0</v>
      </c>
      <c r="N17" s="131">
        <f t="shared" si="5"/>
        <v>0</v>
      </c>
      <c r="O17" s="131">
        <f t="shared" si="6"/>
        <v>0</v>
      </c>
      <c r="P17" s="145">
        <f>J17*P5+P16</f>
        <v>52.951029133455236</v>
      </c>
      <c r="Q17" s="130">
        <f t="shared" si="7"/>
        <v>5477.6083434894008</v>
      </c>
      <c r="R17" s="131">
        <f>M17*R5+R16</f>
        <v>0</v>
      </c>
      <c r="S17" s="131">
        <f>N17*S5+S16</f>
        <v>0</v>
      </c>
      <c r="T17" s="131">
        <f>O17*T5+T16</f>
        <v>0</v>
      </c>
      <c r="U17" s="134">
        <f t="shared" si="8"/>
        <v>-5424.6573143559463</v>
      </c>
      <c r="V17" s="11"/>
      <c r="W17" s="23" t="s">
        <v>48</v>
      </c>
      <c r="X17" s="24" t="s">
        <v>49</v>
      </c>
      <c r="Y17" s="24" t="s">
        <v>50</v>
      </c>
    </row>
    <row r="18" spans="1:25" ht="12.75" customHeight="1" x14ac:dyDescent="0.2">
      <c r="A18" s="133" t="s">
        <v>120</v>
      </c>
      <c r="B18" s="124">
        <v>4274.99999999998</v>
      </c>
      <c r="C18" s="124">
        <f t="shared" si="0"/>
        <v>25</v>
      </c>
      <c r="D18" s="155">
        <v>0</v>
      </c>
      <c r="E18" s="156">
        <v>0</v>
      </c>
      <c r="F18" s="161">
        <v>444.53183811500298</v>
      </c>
      <c r="G18" s="156">
        <v>0</v>
      </c>
      <c r="H18" s="156">
        <v>0</v>
      </c>
      <c r="I18" s="157">
        <v>0</v>
      </c>
      <c r="J18" s="11">
        <f t="shared" si="1"/>
        <v>19.754832728161386</v>
      </c>
      <c r="K18" s="11">
        <f t="shared" si="2"/>
        <v>0</v>
      </c>
      <c r="L18" s="11">
        <f t="shared" si="3"/>
        <v>463.81040793089079</v>
      </c>
      <c r="M18" s="10">
        <f t="shared" si="4"/>
        <v>0</v>
      </c>
      <c r="N18" s="11">
        <f t="shared" si="5"/>
        <v>0</v>
      </c>
      <c r="O18" s="11">
        <f t="shared" si="6"/>
        <v>0</v>
      </c>
      <c r="P18" s="143">
        <f>J18*P5+P17</f>
        <v>72.705861861616626</v>
      </c>
      <c r="Q18" s="10">
        <f t="shared" si="7"/>
        <v>6057.3713534030139</v>
      </c>
      <c r="R18" s="11">
        <f>M18*R5+R17</f>
        <v>0</v>
      </c>
      <c r="S18" s="11">
        <f>N18*S5+S17</f>
        <v>0</v>
      </c>
      <c r="T18" s="11">
        <f>O18*T5+T17</f>
        <v>0</v>
      </c>
      <c r="U18" s="134">
        <f t="shared" si="8"/>
        <v>-5984.6654915413983</v>
      </c>
      <c r="V18" s="11"/>
      <c r="W18" s="23" t="s">
        <v>51</v>
      </c>
      <c r="X18" s="24" t="s">
        <v>52</v>
      </c>
      <c r="Y18" s="24" t="s">
        <v>53</v>
      </c>
    </row>
    <row r="19" spans="1:25" ht="12.75" customHeight="1" x14ac:dyDescent="0.2">
      <c r="A19" s="133" t="s">
        <v>121</v>
      </c>
      <c r="B19" s="124">
        <v>4299.99999999998</v>
      </c>
      <c r="C19" s="124">
        <f t="shared" si="0"/>
        <v>25</v>
      </c>
      <c r="D19" s="155">
        <v>0</v>
      </c>
      <c r="E19" s="156">
        <v>0</v>
      </c>
      <c r="F19" s="161">
        <v>402.38191765016001</v>
      </c>
      <c r="G19" s="156">
        <v>0</v>
      </c>
      <c r="H19" s="156">
        <v>0</v>
      </c>
      <c r="I19" s="157">
        <v>0</v>
      </c>
      <c r="J19" s="11">
        <f t="shared" si="1"/>
        <v>0</v>
      </c>
      <c r="K19" s="11">
        <f t="shared" si="2"/>
        <v>0</v>
      </c>
      <c r="L19" s="11">
        <f t="shared" si="3"/>
        <v>392.089701743131</v>
      </c>
      <c r="M19" s="10">
        <f t="shared" si="4"/>
        <v>0</v>
      </c>
      <c r="N19" s="11">
        <f t="shared" si="5"/>
        <v>0</v>
      </c>
      <c r="O19" s="11">
        <f t="shared" si="6"/>
        <v>0</v>
      </c>
      <c r="P19" s="143">
        <f>J19*P5+P18</f>
        <v>72.705861861616626</v>
      </c>
      <c r="Q19" s="10">
        <f t="shared" si="7"/>
        <v>6547.4834805819273</v>
      </c>
      <c r="R19" s="11">
        <f>M19*R5+R18</f>
        <v>0</v>
      </c>
      <c r="S19" s="11">
        <f>N19*S5+S18</f>
        <v>0</v>
      </c>
      <c r="T19" s="11">
        <f>O19*T5+T18</f>
        <v>0</v>
      </c>
      <c r="U19" s="134">
        <f t="shared" si="8"/>
        <v>-6474.7776187203117</v>
      </c>
      <c r="V19" s="11"/>
      <c r="W19" s="23" t="s">
        <v>54</v>
      </c>
      <c r="X19" s="24" t="s">
        <v>105</v>
      </c>
      <c r="Y19" s="24" t="s">
        <v>56</v>
      </c>
    </row>
    <row r="20" spans="1:25" ht="12.75" customHeight="1" x14ac:dyDescent="0.2">
      <c r="A20" s="133" t="s">
        <v>122</v>
      </c>
      <c r="B20" s="124">
        <v>4324.99999999998</v>
      </c>
      <c r="C20" s="124">
        <f t="shared" si="0"/>
        <v>25</v>
      </c>
      <c r="D20" s="155">
        <v>10.9073511829192</v>
      </c>
      <c r="E20" s="156">
        <v>0</v>
      </c>
      <c r="F20" s="161">
        <v>547.196430087051</v>
      </c>
      <c r="G20" s="156">
        <v>0</v>
      </c>
      <c r="H20" s="156">
        <v>0</v>
      </c>
      <c r="I20" s="157">
        <v>0</v>
      </c>
      <c r="J20" s="11">
        <f t="shared" si="1"/>
        <v>5.0496996217218522</v>
      </c>
      <c r="K20" s="11">
        <f t="shared" si="2"/>
        <v>0</v>
      </c>
      <c r="L20" s="11">
        <f t="shared" si="3"/>
        <v>439.61960543389398</v>
      </c>
      <c r="M20" s="10">
        <f t="shared" si="4"/>
        <v>0</v>
      </c>
      <c r="N20" s="11">
        <f t="shared" si="5"/>
        <v>0</v>
      </c>
      <c r="O20" s="11">
        <f t="shared" si="6"/>
        <v>0</v>
      </c>
      <c r="P20" s="143">
        <f>J20*P5+P19</f>
        <v>77.755561483338482</v>
      </c>
      <c r="Q20" s="10">
        <f t="shared" si="7"/>
        <v>7097.0079873742943</v>
      </c>
      <c r="R20" s="11">
        <f>M20*R5+R19</f>
        <v>0</v>
      </c>
      <c r="S20" s="11">
        <f>N20*S5+S19</f>
        <v>0</v>
      </c>
      <c r="T20" s="11">
        <f>O20*T5+T19</f>
        <v>0</v>
      </c>
      <c r="U20" s="134">
        <f t="shared" si="8"/>
        <v>-7019.2524258909571</v>
      </c>
      <c r="V20" s="11"/>
      <c r="W20" s="23" t="s">
        <v>54</v>
      </c>
      <c r="X20" s="24" t="s">
        <v>106</v>
      </c>
      <c r="Y20" s="24" t="s">
        <v>58</v>
      </c>
    </row>
    <row r="21" spans="1:25" ht="12.75" customHeight="1" thickBot="1" x14ac:dyDescent="0.25">
      <c r="A21" s="135" t="s">
        <v>123</v>
      </c>
      <c r="B21" s="136">
        <v>4349.99999999998</v>
      </c>
      <c r="C21" s="136">
        <f t="shared" si="0"/>
        <v>25</v>
      </c>
      <c r="D21" s="158">
        <v>1.95328094617253</v>
      </c>
      <c r="E21" s="159">
        <v>0</v>
      </c>
      <c r="F21" s="166">
        <v>401.962237220909</v>
      </c>
      <c r="G21" s="159">
        <v>0</v>
      </c>
      <c r="H21" s="159">
        <v>0</v>
      </c>
      <c r="I21" s="160">
        <v>0</v>
      </c>
      <c r="J21" s="137">
        <f t="shared" si="1"/>
        <v>5.9539963560609861</v>
      </c>
      <c r="K21" s="137">
        <f t="shared" si="2"/>
        <v>0</v>
      </c>
      <c r="L21" s="137">
        <f t="shared" si="3"/>
        <v>439.42530893887039</v>
      </c>
      <c r="M21" s="138">
        <f t="shared" si="4"/>
        <v>0</v>
      </c>
      <c r="N21" s="137">
        <f t="shared" si="5"/>
        <v>0</v>
      </c>
      <c r="O21" s="137">
        <f t="shared" si="6"/>
        <v>0</v>
      </c>
      <c r="P21" s="144">
        <f>J21*P5+P20</f>
        <v>83.709557839399466</v>
      </c>
      <c r="Q21" s="138">
        <f t="shared" si="7"/>
        <v>7646.289623547882</v>
      </c>
      <c r="R21" s="137">
        <f>M21*R5+R20</f>
        <v>0</v>
      </c>
      <c r="S21" s="137">
        <f>N21*S5+S20</f>
        <v>0</v>
      </c>
      <c r="T21" s="137">
        <f>O21*T5+T20</f>
        <v>0</v>
      </c>
      <c r="U21" s="139">
        <f t="shared" si="8"/>
        <v>-7562.5800657084837</v>
      </c>
      <c r="V21" s="11"/>
      <c r="W21" s="23" t="s">
        <v>54</v>
      </c>
      <c r="X21" s="24" t="s">
        <v>107</v>
      </c>
      <c r="Y21" s="24" t="s">
        <v>62</v>
      </c>
    </row>
    <row r="22" spans="1:25" ht="12.75" customHeight="1" thickBot="1" x14ac:dyDescent="0.25">
      <c r="A22" s="135" t="s">
        <v>124</v>
      </c>
      <c r="B22" s="136">
        <v>4364.41</v>
      </c>
      <c r="C22" s="136">
        <f t="shared" si="0"/>
        <v>14.410000000019863</v>
      </c>
      <c r="D22" s="158">
        <v>2.7239377748476299</v>
      </c>
      <c r="E22" s="159">
        <v>0</v>
      </c>
      <c r="F22" s="166">
        <v>333.94393167824899</v>
      </c>
      <c r="G22" s="159">
        <v>0</v>
      </c>
      <c r="H22" s="159">
        <v>0</v>
      </c>
      <c r="I22" s="160">
        <v>0</v>
      </c>
      <c r="J22" s="137">
        <f t="shared" si="1"/>
        <v>1.2481244772221003</v>
      </c>
      <c r="K22" s="137">
        <f t="shared" si="2"/>
        <v>0</v>
      </c>
      <c r="L22" s="137">
        <f t="shared" si="3"/>
        <v>196.37792396021268</v>
      </c>
      <c r="M22" s="138">
        <f t="shared" si="4"/>
        <v>0</v>
      </c>
      <c r="N22" s="137">
        <f t="shared" si="5"/>
        <v>0</v>
      </c>
      <c r="O22" s="137">
        <f t="shared" si="6"/>
        <v>0</v>
      </c>
      <c r="P22" s="144">
        <f>J22*P5+P21</f>
        <v>84.957682316621572</v>
      </c>
      <c r="Q22" s="138">
        <f t="shared" si="7"/>
        <v>7891.7620284981476</v>
      </c>
      <c r="R22" s="137">
        <f>M22*R5+R21</f>
        <v>0</v>
      </c>
      <c r="S22" s="137">
        <f>N22*S5+S21</f>
        <v>0</v>
      </c>
      <c r="T22" s="137">
        <f>O22*T5+T21</f>
        <v>0</v>
      </c>
      <c r="U22" s="139">
        <f t="shared" si="8"/>
        <v>-7806.8043461815278</v>
      </c>
      <c r="V22" s="11"/>
      <c r="W22" s="25" t="s">
        <v>54</v>
      </c>
      <c r="X22" s="26" t="s">
        <v>108</v>
      </c>
      <c r="Y22" s="26" t="s">
        <v>60</v>
      </c>
    </row>
    <row r="23" spans="1:25" ht="12.75" customHeight="1" x14ac:dyDescent="0.2">
      <c r="A23" s="12"/>
      <c r="B23" s="125"/>
      <c r="C23" s="125"/>
      <c r="D23" s="125"/>
      <c r="E23" s="125"/>
      <c r="F23" s="126"/>
      <c r="G23" s="125"/>
      <c r="H23" s="125"/>
      <c r="I23" s="125"/>
      <c r="J23" s="13"/>
      <c r="K23" s="13"/>
      <c r="L23" s="13"/>
      <c r="M23" s="10"/>
      <c r="N23" s="13"/>
      <c r="O23" s="13"/>
      <c r="P23" s="13"/>
      <c r="Q23" s="13"/>
      <c r="R23" s="13"/>
      <c r="S23" s="13"/>
      <c r="W23" s="16"/>
      <c r="X23" s="16"/>
      <c r="Y23" s="16"/>
    </row>
    <row r="24" spans="1:25" ht="12.75" customHeight="1" x14ac:dyDescent="0.2">
      <c r="A24" s="12"/>
      <c r="B24" s="12"/>
      <c r="C24" s="12"/>
      <c r="D24" s="12"/>
      <c r="E24" s="12"/>
      <c r="F24" s="12"/>
      <c r="G24" s="12"/>
      <c r="H24" s="12" t="s">
        <v>139</v>
      </c>
      <c r="I24" s="12"/>
      <c r="J24" s="13">
        <f>SUM(J7:J23)</f>
        <v>84.957682316621572</v>
      </c>
      <c r="K24" s="13">
        <f t="shared" ref="K24:O24" si="9">SUM(K7:K23)</f>
        <v>0</v>
      </c>
      <c r="L24" s="13">
        <f t="shared" si="9"/>
        <v>6313.4096227985183</v>
      </c>
      <c r="M24" s="13">
        <f t="shared" si="9"/>
        <v>0</v>
      </c>
      <c r="N24" s="13">
        <f t="shared" si="9"/>
        <v>0</v>
      </c>
      <c r="O24" s="13">
        <f t="shared" si="9"/>
        <v>0</v>
      </c>
      <c r="P24" s="13"/>
      <c r="Q24" s="13"/>
      <c r="R24" s="13"/>
      <c r="S24" s="13"/>
      <c r="W24" s="16"/>
      <c r="X24" s="16"/>
      <c r="Y24" s="16"/>
    </row>
    <row r="25" spans="1:2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W25" s="16"/>
      <c r="X25" s="16"/>
      <c r="Y25" s="16"/>
    </row>
    <row r="26" spans="1:25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W26" s="16"/>
      <c r="X26" s="16"/>
      <c r="Y26" s="16"/>
    </row>
    <row r="27" spans="1:25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W27" s="16"/>
      <c r="X27" s="16"/>
      <c r="Y27" s="16"/>
    </row>
    <row r="28" spans="1:25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W28" s="16"/>
      <c r="X28" s="16"/>
      <c r="Y28" s="16"/>
    </row>
    <row r="29" spans="1:25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5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5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5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25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25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25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25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25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25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25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25" ht="12.75" customHeight="1" thickBo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25" ht="12.75" customHeight="1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W601" s="17" t="s">
        <v>36</v>
      </c>
      <c r="X601" s="18"/>
      <c r="Y601" s="19"/>
    </row>
    <row r="602" spans="1:25" ht="12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W602" s="17" t="s">
        <v>37</v>
      </c>
      <c r="X602" s="20" t="s">
        <v>38</v>
      </c>
      <c r="Y602" s="20"/>
    </row>
    <row r="603" spans="1:25" ht="12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W603" s="21" t="s">
        <v>39</v>
      </c>
      <c r="X603" s="22" t="s">
        <v>40</v>
      </c>
      <c r="Y603" s="22"/>
    </row>
    <row r="604" spans="1:25" ht="12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W604" s="21" t="s">
        <v>41</v>
      </c>
      <c r="X604" s="22" t="s">
        <v>42</v>
      </c>
      <c r="Y604" s="22"/>
    </row>
    <row r="605" spans="1:25" ht="12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W605" s="21" t="s">
        <v>43</v>
      </c>
      <c r="X605" s="22" t="s">
        <v>44</v>
      </c>
      <c r="Y605" s="22" t="s">
        <v>45</v>
      </c>
    </row>
    <row r="606" spans="1:25" ht="12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W606" s="21" t="s">
        <v>46</v>
      </c>
      <c r="X606" s="22" t="s">
        <v>44</v>
      </c>
      <c r="Y606" s="22" t="s">
        <v>47</v>
      </c>
    </row>
    <row r="607" spans="1:25" ht="12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W607" s="23" t="s">
        <v>48</v>
      </c>
      <c r="X607" s="24" t="s">
        <v>49</v>
      </c>
      <c r="Y607" s="24" t="s">
        <v>50</v>
      </c>
    </row>
    <row r="608" spans="1:25" ht="12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W608" s="23" t="s">
        <v>51</v>
      </c>
      <c r="X608" s="24" t="s">
        <v>52</v>
      </c>
      <c r="Y608" s="24" t="s">
        <v>53</v>
      </c>
    </row>
    <row r="609" spans="1:25" ht="12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W609" s="23" t="s">
        <v>54</v>
      </c>
      <c r="X609" s="24" t="s">
        <v>55</v>
      </c>
      <c r="Y609" s="24" t="s">
        <v>56</v>
      </c>
    </row>
    <row r="610" spans="1:25" ht="12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W610" s="23" t="s">
        <v>54</v>
      </c>
      <c r="X610" s="24" t="s">
        <v>57</v>
      </c>
      <c r="Y610" s="24" t="s">
        <v>58</v>
      </c>
    </row>
    <row r="611" spans="1:25" ht="12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W611" s="23" t="s">
        <v>54</v>
      </c>
      <c r="X611" s="24" t="s">
        <v>59</v>
      </c>
      <c r="Y611" s="24" t="s">
        <v>60</v>
      </c>
    </row>
    <row r="612" spans="1:25" ht="12.75" customHeight="1" thickBo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W612" s="25" t="s">
        <v>54</v>
      </c>
      <c r="X612" s="26" t="s">
        <v>61</v>
      </c>
      <c r="Y612" s="26" t="s">
        <v>62</v>
      </c>
    </row>
    <row r="613" spans="1:25" ht="12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1:25" ht="12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25" ht="12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25" ht="12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25" ht="12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25" ht="12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25" ht="12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25" ht="12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25" ht="12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25" ht="12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25" ht="12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25" ht="12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ht="12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ht="12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ht="12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ht="12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ht="12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ht="12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ht="12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ht="12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ht="12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ht="12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ht="12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ht="12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ht="12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ht="12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ht="12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ht="12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ht="12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ht="12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ht="12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ht="12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ht="12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ht="12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ht="12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ht="12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ht="12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ht="12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ht="12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ht="12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ht="12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ht="12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ht="12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ht="12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ht="12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ht="12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ht="12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ht="12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ht="12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ht="12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ht="12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ht="12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ht="12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ht="12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ht="12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ht="12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ht="12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ht="12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ht="12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ht="12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ht="12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ht="12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ht="12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ht="12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ht="12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ht="12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ht="12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ht="12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ht="12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ht="12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ht="12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ht="12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ht="12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ht="12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ht="12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ht="12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ht="12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ht="12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ht="12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ht="12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ht="12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ht="12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ht="12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ht="12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ht="12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ht="12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ht="12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ht="12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ht="12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ht="12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ht="12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ht="12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ht="12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ht="12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ht="12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ht="12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ht="12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ht="12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ht="12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ht="12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ht="12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ht="12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ht="12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ht="12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ht="12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ht="12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ht="12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ht="12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ht="12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ht="12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ht="12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ht="12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ht="12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ht="12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ht="12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ht="12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ht="12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ht="12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ht="12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ht="12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ht="12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ht="12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ht="12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ht="12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ht="12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ht="12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ht="12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ht="12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ht="12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ht="12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ht="12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ht="12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ht="12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ht="12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ht="12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ht="12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ht="12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ht="12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ht="12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ht="12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ht="12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ht="12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ht="12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ht="12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ht="12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ht="12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ht="12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ht="12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ht="12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ht="12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ht="12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ht="12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ht="12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ht="12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ht="12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ht="12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ht="12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ht="12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ht="12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ht="12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ht="12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ht="12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ht="12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ht="12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ht="12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ht="12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ht="12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ht="12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ht="12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ht="12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ht="12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ht="12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ht="12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ht="12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ht="12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ht="12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ht="12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ht="12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ht="12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ht="12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ht="12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ht="12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ht="12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ht="12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ht="12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ht="12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ht="12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ht="12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ht="12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ht="12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ht="12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ht="12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ht="12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ht="12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ht="12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ht="12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ht="12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ht="12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ht="12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ht="12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ht="12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ht="12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ht="12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ht="12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ht="12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ht="12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ht="12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ht="12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ht="12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ht="12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ht="12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ht="12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ht="12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ht="12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ht="12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ht="12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ht="12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ht="12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ht="12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ht="12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ht="12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ht="12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ht="12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ht="12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ht="12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ht="12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ht="12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ht="12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ht="12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ht="12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ht="12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ht="12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ht="12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ht="12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ht="12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ht="12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ht="12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ht="12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ht="12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ht="12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ht="12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ht="12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ht="12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ht="12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ht="12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ht="12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ht="12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ht="12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ht="12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ht="12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ht="12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ht="12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ht="12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ht="12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ht="12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ht="12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ht="12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ht="12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ht="12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ht="12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ht="12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ht="12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ht="12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ht="12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ht="12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ht="12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ht="12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ht="12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ht="12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ht="12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ht="12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ht="12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ht="12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ht="12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ht="12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ht="12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ht="12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ht="12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ht="12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ht="12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ht="12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ht="12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ht="12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ht="12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ht="12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ht="12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ht="12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ht="12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ht="12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ht="12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ht="12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ht="12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ht="12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ht="12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ht="12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ht="12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ht="12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ht="12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ht="12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ht="12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ht="12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ht="12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ht="12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ht="12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ht="12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ht="12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ht="12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ht="12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ht="12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ht="12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1:19" ht="12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1:19" ht="12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1:19" ht="12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1:19" ht="12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1:19" ht="12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1:19" ht="12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1:19" ht="12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1:19" ht="12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1:19" ht="12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1:19" ht="12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1:19" ht="12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1:19" ht="12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1:19" ht="12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1:19" ht="12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1:19" ht="12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1:19" ht="12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1:19" ht="12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1:19" ht="12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1:19" ht="12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1:19" ht="12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1:19" ht="12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1:19" ht="12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1:19" ht="12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1:19" ht="12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1:19" ht="12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1:19" ht="12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1:19" ht="12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1:19" ht="12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1:19" ht="12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1:19" ht="12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1:19" ht="12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1:19" ht="12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1:19" ht="12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1:19" ht="12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1:19" ht="12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1:19" ht="12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1:19" ht="12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1:19" ht="12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1:19" ht="12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1:19" ht="12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1:19" ht="12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1:19" ht="12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1:19" ht="12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1:19" ht="12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1:19" ht="12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1:19" ht="12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1:19" ht="12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1:19" ht="12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1:19" ht="12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1:19" ht="12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1:19" ht="12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1:19" ht="12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1:19" ht="12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1:19" ht="12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1:19" ht="12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1:19" ht="12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1:19" ht="12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1:19" ht="12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1:19" ht="12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1:19" ht="12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1:19" ht="12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1:19" ht="12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1:19" ht="12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ht="12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1:19" ht="12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1:19" ht="12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1:19" ht="12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1:19" ht="12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1:19" ht="12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1:19" ht="12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1:19" ht="12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1:19" ht="12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1:19" ht="12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1:19" ht="12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1:19" ht="12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1:19" ht="12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1:19" ht="12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1:19" ht="12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1:19" ht="12.75" customHeight="1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  <row r="1002" spans="1:19" ht="12.75" customHeight="1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</row>
    <row r="1003" spans="1:19" ht="12.75" customHeight="1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</row>
    <row r="1004" spans="1:19" ht="12.75" customHeight="1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</row>
    <row r="1005" spans="1:19" ht="12.75" customHeight="1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</row>
    <row r="1006" spans="1:19" ht="12.75" customHeight="1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</row>
    <row r="1007" spans="1:19" ht="12.75" customHeight="1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</row>
    <row r="1008" spans="1:19" ht="12.75" customHeight="1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</row>
    <row r="1009" spans="1:19" ht="12.75" customHeight="1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</row>
    <row r="1010" spans="1:19" ht="12.75" customHeight="1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</row>
    <row r="1011" spans="1:19" ht="12.75" customHeight="1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</row>
    <row r="1012" spans="1:19" ht="12.75" customHeight="1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</row>
    <row r="1013" spans="1:19" ht="12.75" customHeight="1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</row>
    <row r="1014" spans="1:19" ht="12.75" customHeight="1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</row>
    <row r="1015" spans="1:19" ht="12.75" customHeight="1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</row>
    <row r="1016" spans="1:19" ht="12.75" customHeight="1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</row>
    <row r="1017" spans="1:19" ht="12.75" customHeight="1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</row>
    <row r="1018" spans="1:19" ht="12.75" customHeight="1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</row>
    <row r="1019" spans="1:19" ht="12.75" customHeight="1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</row>
    <row r="1020" spans="1:19" ht="12.75" customHeight="1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</row>
    <row r="1021" spans="1:19" ht="12.75" customHeight="1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</row>
    <row r="1022" spans="1:19" ht="12.75" customHeight="1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</row>
    <row r="1023" spans="1:19" ht="12.75" customHeight="1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</row>
    <row r="1024" spans="1:19" ht="12.75" customHeight="1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</row>
    <row r="1025" spans="1:19" ht="12.75" customHeight="1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</row>
    <row r="1026" spans="1:19" ht="12.75" customHeight="1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</row>
    <row r="1027" spans="1:19" ht="12.75" customHeight="1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</row>
    <row r="1028" spans="1:19" ht="12.75" customHeight="1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</row>
    <row r="1029" spans="1:19" ht="12.75" customHeight="1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</row>
    <row r="1030" spans="1:19" ht="12.75" customHeight="1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</row>
    <row r="1031" spans="1:19" ht="12.75" customHeight="1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</row>
    <row r="1032" spans="1:19" ht="12.75" customHeight="1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</row>
    <row r="1033" spans="1:19" ht="12.75" customHeight="1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</row>
    <row r="1034" spans="1:19" ht="12.75" customHeight="1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</row>
    <row r="1035" spans="1:19" ht="12.75" customHeight="1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</row>
    <row r="1036" spans="1:19" ht="12.75" customHeight="1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</row>
    <row r="1037" spans="1:19" ht="12.75" customHeight="1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</row>
    <row r="1038" spans="1:19" ht="12.75" customHeight="1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</row>
    <row r="1039" spans="1:19" ht="12.75" customHeight="1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</row>
    <row r="1040" spans="1:19" ht="12.75" customHeight="1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</row>
    <row r="1041" spans="1:19" ht="12.75" customHeight="1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</row>
    <row r="1042" spans="1:19" ht="12.75" customHeight="1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</row>
    <row r="1043" spans="1:19" ht="12.75" customHeight="1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</row>
    <row r="1044" spans="1:19" ht="12.75" customHeight="1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</row>
    <row r="1045" spans="1:19" ht="12.75" customHeight="1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</row>
    <row r="1046" spans="1:19" ht="12.75" customHeight="1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</row>
    <row r="1047" spans="1:19" ht="12.75" customHeight="1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</row>
    <row r="1048" spans="1:19" ht="12.75" customHeight="1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</row>
    <row r="1049" spans="1:19" ht="12.75" customHeight="1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</row>
    <row r="1050" spans="1:19" ht="12.75" customHeight="1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</row>
    <row r="1051" spans="1:19" ht="12.75" customHeight="1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</row>
    <row r="1052" spans="1:19" ht="12.75" customHeight="1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</row>
    <row r="1053" spans="1:19" ht="12.75" customHeight="1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</row>
    <row r="1054" spans="1:19" ht="12.75" customHeight="1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</row>
    <row r="1055" spans="1:19" ht="12.75" customHeight="1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</row>
    <row r="1056" spans="1:19" ht="12.75" customHeight="1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</row>
    <row r="1057" spans="1:19" ht="12.75" customHeight="1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</row>
    <row r="1058" spans="1:19" ht="12.75" customHeight="1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</row>
    <row r="1059" spans="1:19" ht="12.75" customHeight="1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</row>
    <row r="1060" spans="1:19" ht="12.75" customHeight="1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</row>
    <row r="1061" spans="1:19" ht="12.75" customHeight="1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</row>
    <row r="1062" spans="1:19" ht="12.75" customHeight="1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</row>
    <row r="1063" spans="1:19" ht="12.75" customHeight="1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</row>
    <row r="1064" spans="1:19" ht="12.75" customHeight="1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</row>
    <row r="1065" spans="1:19" ht="12.75" customHeight="1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</row>
    <row r="1066" spans="1:19" ht="12.75" customHeight="1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</row>
    <row r="1067" spans="1:19" ht="12.75" customHeight="1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</row>
    <row r="1068" spans="1:19" ht="12.75" customHeight="1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</row>
    <row r="1069" spans="1:19" ht="12.75" customHeight="1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</row>
    <row r="1070" spans="1:19" ht="12.75" customHeight="1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</row>
    <row r="1071" spans="1:19" ht="12.75" customHeight="1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</row>
    <row r="1072" spans="1:19" ht="12.75" customHeight="1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</row>
    <row r="1073" spans="1:19" ht="12.75" customHeight="1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</row>
    <row r="1074" spans="1:19" ht="12.75" customHeight="1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</row>
    <row r="1075" spans="1:19" ht="12.75" customHeight="1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</row>
    <row r="1076" spans="1:19" ht="12.75" customHeight="1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</row>
    <row r="1077" spans="1:19" ht="12.75" customHeight="1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</row>
    <row r="1078" spans="1:19" ht="12.75" customHeight="1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</row>
    <row r="1079" spans="1:19" ht="12.75" customHeight="1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</row>
    <row r="1080" spans="1:19" ht="12.75" customHeight="1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</row>
    <row r="1081" spans="1:19" ht="12.75" customHeight="1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</row>
    <row r="1082" spans="1:19" ht="12.75" customHeight="1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</row>
    <row r="1083" spans="1:19" ht="12.75" customHeight="1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</row>
    <row r="1084" spans="1:19" ht="12.75" customHeight="1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</row>
    <row r="1085" spans="1:19" ht="12.75" customHeight="1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</row>
    <row r="1086" spans="1:19" ht="12.75" customHeight="1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</row>
    <row r="1087" spans="1:19" ht="12.75" customHeight="1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</row>
    <row r="1088" spans="1:19" ht="12.75" customHeight="1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</row>
    <row r="1089" spans="1:19" ht="12.75" customHeight="1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</row>
    <row r="1090" spans="1:19" ht="12.75" customHeight="1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</row>
    <row r="1091" spans="1:19" ht="12.75" customHeight="1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</row>
    <row r="1092" spans="1:19" ht="12.75" customHeight="1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</row>
    <row r="1093" spans="1:19" ht="12.75" customHeight="1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</row>
    <row r="1094" spans="1:19" ht="12.75" customHeight="1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</row>
    <row r="1095" spans="1:19" ht="12.75" customHeight="1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</row>
    <row r="1096" spans="1:19" ht="12.75" customHeight="1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</row>
    <row r="1097" spans="1:19" ht="12.75" customHeight="1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</row>
    <row r="1098" spans="1:19" ht="12.75" customHeight="1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</row>
    <row r="1099" spans="1:19" ht="12.75" customHeight="1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</row>
    <row r="1100" spans="1:19" ht="12.75" customHeight="1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</row>
    <row r="1101" spans="1:19" ht="12.75" customHeight="1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</row>
    <row r="1102" spans="1:19" ht="12.75" customHeight="1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</row>
    <row r="1103" spans="1:19" ht="12.75" customHeight="1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</row>
    <row r="1104" spans="1:19" ht="12.75" customHeight="1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</row>
    <row r="1105" spans="1:19" ht="12.75" customHeight="1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</row>
    <row r="1106" spans="1:19" ht="12.75" customHeight="1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</row>
    <row r="1107" spans="1:19" ht="12.75" customHeight="1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</row>
    <row r="1108" spans="1:19" ht="12.75" customHeight="1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</row>
    <row r="1109" spans="1:19" ht="12.75" customHeight="1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</row>
    <row r="1110" spans="1:19" ht="12.75" customHeight="1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</row>
    <row r="1111" spans="1:19" ht="12.75" customHeight="1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</row>
    <row r="1112" spans="1:19" ht="12.75" customHeight="1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</row>
    <row r="1113" spans="1:19" ht="12.75" customHeight="1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</row>
    <row r="1114" spans="1:19" ht="12.75" customHeight="1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</row>
    <row r="1115" spans="1:19" ht="12.75" customHeight="1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</row>
    <row r="1116" spans="1:19" ht="12.75" customHeight="1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</row>
    <row r="1117" spans="1:19" ht="12.75" customHeight="1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</row>
    <row r="1118" spans="1:19" ht="12.75" customHeight="1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</row>
    <row r="1119" spans="1:19" ht="12.75" customHeight="1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</row>
    <row r="1120" spans="1:19" ht="12.75" customHeight="1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</row>
    <row r="1121" spans="1:19" ht="12.75" customHeight="1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</row>
    <row r="1122" spans="1:19" ht="12.75" customHeight="1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</row>
    <row r="1123" spans="1:19" ht="12.75" customHeight="1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</row>
    <row r="1124" spans="1:19" ht="12.75" customHeight="1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</row>
    <row r="1125" spans="1:19" ht="12.75" customHeight="1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</row>
    <row r="1126" spans="1:19" ht="12.75" customHeight="1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</row>
    <row r="1127" spans="1:19" ht="12.75" customHeight="1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</row>
    <row r="1128" spans="1:19" ht="12.75" customHeight="1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</row>
    <row r="1129" spans="1:19" ht="12.75" customHeight="1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</row>
    <row r="1130" spans="1:19" ht="12.75" customHeight="1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</row>
    <row r="1131" spans="1:19" ht="12.75" customHeight="1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</row>
    <row r="1132" spans="1:19" ht="12.75" customHeight="1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</row>
    <row r="1133" spans="1:19" ht="12.75" customHeight="1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</row>
    <row r="1134" spans="1:19" ht="12.75" customHeight="1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</row>
    <row r="1135" spans="1:19" ht="12.75" customHeight="1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</row>
    <row r="1136" spans="1:19" ht="12.75" customHeight="1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</row>
    <row r="1137" spans="1:19" ht="12.75" customHeight="1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</row>
    <row r="1138" spans="1:19" ht="12.75" customHeight="1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</row>
    <row r="1139" spans="1:19" ht="12.75" customHeight="1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</row>
    <row r="1140" spans="1:19" ht="12.75" customHeight="1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</row>
    <row r="1141" spans="1:19" ht="12.75" customHeight="1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</row>
    <row r="1142" spans="1:19" ht="12.75" customHeight="1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</row>
    <row r="1143" spans="1:19" ht="12.75" customHeight="1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</row>
    <row r="1144" spans="1:19" ht="12.75" customHeight="1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</row>
    <row r="1145" spans="1:19" ht="12.75" customHeight="1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</row>
    <row r="1146" spans="1:19" ht="12.75" customHeight="1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</row>
    <row r="1147" spans="1:19" ht="12.75" customHeight="1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</row>
    <row r="1148" spans="1:19" ht="12.75" customHeight="1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</row>
    <row r="1149" spans="1:19" ht="12.75" customHeight="1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</row>
    <row r="1150" spans="1:19" ht="12.75" customHeight="1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</row>
    <row r="1151" spans="1:19" ht="12.75" customHeight="1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</row>
    <row r="1152" spans="1:19" ht="12.75" customHeight="1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</row>
    <row r="1153" spans="1:19" ht="12.75" customHeight="1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</row>
    <row r="1154" spans="1:19" ht="12.75" customHeight="1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</row>
    <row r="1155" spans="1:19" ht="12.75" customHeight="1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</row>
    <row r="1156" spans="1:19" ht="12.75" customHeight="1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</row>
    <row r="1157" spans="1:19" ht="12.75" customHeight="1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</row>
    <row r="1158" spans="1:19" ht="12.75" customHeight="1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</row>
    <row r="1159" spans="1:19" ht="12.75" customHeight="1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</row>
    <row r="1160" spans="1:19" ht="12.75" customHeight="1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</row>
    <row r="1161" spans="1:19" ht="12.75" customHeight="1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</row>
    <row r="1162" spans="1:19" ht="12.75" customHeight="1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</row>
    <row r="1163" spans="1:19" ht="12.75" customHeight="1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</row>
    <row r="1164" spans="1:19" ht="12.75" customHeight="1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</row>
    <row r="1165" spans="1:19" ht="12.75" customHeight="1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</row>
    <row r="1166" spans="1:19" ht="12.75" customHeight="1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</row>
    <row r="1167" spans="1:19" ht="12.75" customHeight="1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</row>
    <row r="1168" spans="1:19" ht="12.75" customHeight="1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</row>
    <row r="1169" spans="1:19" ht="12.75" customHeight="1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</row>
    <row r="1170" spans="1:19" ht="12.75" customHeight="1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</row>
    <row r="1171" spans="1:19" ht="12.75" customHeight="1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</row>
    <row r="1172" spans="1:19" ht="12.75" customHeight="1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</row>
    <row r="1173" spans="1:19" ht="12.75" customHeight="1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</row>
    <row r="1174" spans="1:19" ht="12.75" customHeight="1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</row>
    <row r="1175" spans="1:19" ht="12.75" customHeight="1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</row>
    <row r="1176" spans="1:19" ht="12.75" customHeight="1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</row>
    <row r="1177" spans="1:19" ht="12.75" customHeight="1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</row>
    <row r="1178" spans="1:19" ht="12.75" customHeight="1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</row>
    <row r="1179" spans="1:19" ht="12.75" customHeight="1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</row>
    <row r="1180" spans="1:19" ht="12.75" customHeight="1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</row>
    <row r="1181" spans="1:19" ht="12.75" customHeight="1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</row>
    <row r="1182" spans="1:19" ht="12.75" customHeight="1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</row>
    <row r="1183" spans="1:19" ht="12.75" customHeight="1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</row>
    <row r="1184" spans="1:19" ht="12.75" customHeight="1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</row>
    <row r="1185" spans="1:19" ht="12.75" customHeight="1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</row>
    <row r="1186" spans="1:19" ht="12.75" customHeight="1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</row>
    <row r="1187" spans="1:19" ht="12.75" customHeight="1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</row>
    <row r="1188" spans="1:19" ht="12.75" customHeight="1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</row>
    <row r="1189" spans="1:19" ht="12.75" customHeight="1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</row>
    <row r="1190" spans="1:19" ht="12.75" customHeight="1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</row>
    <row r="1191" spans="1:19" ht="12.75" customHeight="1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</row>
    <row r="1192" spans="1:19" ht="12.75" customHeight="1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</row>
    <row r="1193" spans="1:19" ht="12.75" customHeight="1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</row>
    <row r="1194" spans="1:19" ht="12.75" customHeight="1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</row>
    <row r="1195" spans="1:19" ht="12.75" customHeight="1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</row>
    <row r="1196" spans="1:19" ht="12.75" customHeight="1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</row>
    <row r="1197" spans="1:19" ht="12.75" customHeight="1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</row>
    <row r="1198" spans="1:19" ht="12.75" customHeight="1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</row>
    <row r="1199" spans="1:19" ht="12.75" customHeight="1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</row>
    <row r="1200" spans="1:19" ht="12.75" customHeight="1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</row>
    <row r="1201" spans="1:19" ht="12.75" customHeight="1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</row>
    <row r="1202" spans="1:19" ht="12.75" customHeight="1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</row>
    <row r="1203" spans="1:19" ht="12.75" customHeight="1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</row>
    <row r="1204" spans="1:19" ht="12.75" customHeight="1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</row>
    <row r="1205" spans="1:19" ht="12.75" customHeight="1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</row>
    <row r="1206" spans="1:19" ht="12.75" customHeight="1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</row>
    <row r="1207" spans="1:19" ht="12.75" customHeight="1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</row>
    <row r="1208" spans="1:19" ht="12.75" customHeight="1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</row>
    <row r="1209" spans="1:19" ht="12.75" customHeight="1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</row>
    <row r="1210" spans="1:19" ht="12.75" customHeight="1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</row>
    <row r="1211" spans="1:19" ht="12.75" customHeight="1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</row>
    <row r="1212" spans="1:19" ht="12.75" customHeight="1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</row>
    <row r="1213" spans="1:19" ht="12.75" customHeight="1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</row>
    <row r="1214" spans="1:19" ht="12.75" customHeight="1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</row>
    <row r="1215" spans="1:19" ht="12.75" customHeight="1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</row>
    <row r="1216" spans="1:19" ht="12.75" customHeight="1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</row>
    <row r="1217" spans="1:19" ht="12.75" customHeight="1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</row>
    <row r="1218" spans="1:19" ht="12.75" customHeight="1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</row>
    <row r="1219" spans="1:19" ht="12.75" customHeight="1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</row>
    <row r="1220" spans="1:19" ht="12.75" customHeight="1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</row>
    <row r="1221" spans="1:19" ht="12.75" customHeight="1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</row>
    <row r="1222" spans="1:19" ht="12.75" customHeight="1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</row>
    <row r="1223" spans="1:19" ht="12.75" customHeight="1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</row>
    <row r="1224" spans="1:19" ht="12.75" customHeight="1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</row>
    <row r="1225" spans="1:19" ht="12.75" customHeight="1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</row>
    <row r="1226" spans="1:19" ht="12.75" customHeight="1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</row>
    <row r="1227" spans="1:19" ht="12.75" customHeight="1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</row>
    <row r="1228" spans="1:19" ht="12.75" customHeight="1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</row>
    <row r="1229" spans="1:19" ht="12.75" customHeight="1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</row>
    <row r="1230" spans="1:19" ht="12.75" customHeight="1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</row>
    <row r="1231" spans="1:19" ht="12.75" customHeight="1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</row>
    <row r="1232" spans="1:19" ht="12.75" customHeight="1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</row>
    <row r="1233" spans="1:19" ht="12.75" customHeight="1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</row>
    <row r="1234" spans="1:19" ht="12.75" customHeight="1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</row>
    <row r="1235" spans="1:19" ht="12.75" customHeight="1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</row>
    <row r="1236" spans="1:19" ht="12.75" customHeight="1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</row>
    <row r="1237" spans="1:19" ht="12.75" customHeight="1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</row>
    <row r="1238" spans="1:19" ht="12.75" customHeight="1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</row>
    <row r="1239" spans="1:19" ht="12.75" customHeight="1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</row>
    <row r="1240" spans="1:19" ht="12.75" customHeight="1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</row>
    <row r="1241" spans="1:19" ht="12.75" customHeight="1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</row>
    <row r="1242" spans="1:19" ht="12.75" customHeight="1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</row>
    <row r="1243" spans="1:19" ht="12.75" customHeight="1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</row>
    <row r="1244" spans="1:19" ht="12.75" customHeight="1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</row>
    <row r="1245" spans="1:19" ht="12.75" customHeight="1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</row>
    <row r="1246" spans="1:19" ht="12.75" customHeight="1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</row>
    <row r="1247" spans="1:19" ht="12.75" customHeight="1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</row>
    <row r="1248" spans="1:19" ht="12.75" customHeight="1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</row>
    <row r="1249" spans="1:19" ht="12.75" customHeight="1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</row>
    <row r="1250" spans="1:19" ht="12.75" customHeight="1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</row>
    <row r="1251" spans="1:19" ht="12.75" customHeight="1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</row>
    <row r="1252" spans="1:19" ht="12.75" customHeight="1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</row>
    <row r="1253" spans="1:19" ht="12.75" customHeight="1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</row>
    <row r="1254" spans="1:19" ht="12.75" customHeight="1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</row>
    <row r="1255" spans="1:19" ht="12.75" customHeight="1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</row>
    <row r="1256" spans="1:19" ht="12.75" customHeight="1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</row>
    <row r="1257" spans="1:19" ht="12.75" customHeight="1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</row>
    <row r="1258" spans="1:19" ht="12.75" customHeight="1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</row>
    <row r="1259" spans="1:19" ht="12.75" customHeight="1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</row>
    <row r="1260" spans="1:19" ht="12.75" customHeight="1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</row>
    <row r="1261" spans="1:19" ht="12.75" customHeight="1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</row>
    <row r="1262" spans="1:19" ht="12.75" customHeight="1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</row>
    <row r="1263" spans="1:19" ht="12.75" customHeight="1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</row>
    <row r="1264" spans="1:19" ht="12.75" customHeight="1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</row>
    <row r="1265" spans="1:19" ht="12.75" customHeight="1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</row>
    <row r="1266" spans="1:19" ht="12.75" customHeight="1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</row>
    <row r="1267" spans="1:19" ht="12.75" customHeight="1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</row>
    <row r="1268" spans="1:19" ht="12.75" customHeight="1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</row>
    <row r="1269" spans="1:19" ht="12.75" customHeight="1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</row>
    <row r="1270" spans="1:19" ht="12.75" customHeight="1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</row>
    <row r="1271" spans="1:19" ht="12.75" customHeight="1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</row>
    <row r="1272" spans="1:19" ht="12.75" customHeight="1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</row>
    <row r="1273" spans="1:19" ht="12.75" customHeight="1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</row>
    <row r="1274" spans="1:19" ht="12.75" customHeight="1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</row>
    <row r="1275" spans="1:19" ht="12.75" customHeight="1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</row>
    <row r="1276" spans="1:19" ht="12.75" customHeight="1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</row>
    <row r="1277" spans="1:19" ht="12.75" customHeight="1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</row>
    <row r="1278" spans="1:19" ht="12.75" customHeight="1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</row>
    <row r="1279" spans="1:19" ht="12.75" customHeight="1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</row>
    <row r="1280" spans="1:19" ht="12.75" customHeight="1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</row>
    <row r="1281" spans="1:19" ht="12.75" customHeight="1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</row>
    <row r="1282" spans="1:19" ht="12.75" customHeight="1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</row>
    <row r="1283" spans="1:19" ht="12.75" customHeight="1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</row>
    <row r="1284" spans="1:19" ht="12.75" customHeight="1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</row>
    <row r="1285" spans="1:19" ht="12.75" customHeight="1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</row>
    <row r="1286" spans="1:19" ht="12.75" customHeight="1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</row>
    <row r="1287" spans="1:19" ht="12.75" customHeight="1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</row>
    <row r="1288" spans="1:19" ht="12.75" customHeight="1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</row>
    <row r="1289" spans="1:19" ht="12.75" customHeight="1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</row>
    <row r="1290" spans="1:19" ht="12.75" customHeight="1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</row>
    <row r="1291" spans="1:19" ht="12.75" customHeight="1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</row>
    <row r="1292" spans="1:19" ht="12.75" customHeight="1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</row>
    <row r="1293" spans="1:19" ht="12.75" customHeight="1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</row>
    <row r="1294" spans="1:19" ht="12.75" customHeight="1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</row>
    <row r="1295" spans="1:19" ht="12.75" customHeight="1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</row>
    <row r="1296" spans="1:19" ht="12.75" customHeight="1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</row>
    <row r="1297" spans="1:19" ht="12.75" customHeight="1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</row>
    <row r="1298" spans="1:19" ht="12.75" customHeight="1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</row>
    <row r="1299" spans="1:19" ht="12.75" customHeight="1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</row>
    <row r="1300" spans="1:19" ht="12.75" customHeight="1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</row>
    <row r="1301" spans="1:19" ht="12.75" customHeight="1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</row>
    <row r="1302" spans="1:19" ht="12.75" customHeight="1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</row>
    <row r="1303" spans="1:19" ht="12.75" customHeight="1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</row>
    <row r="1304" spans="1:19" ht="12.75" customHeight="1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</row>
    <row r="1305" spans="1:19" ht="12.75" customHeight="1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</row>
    <row r="1306" spans="1:19" ht="12.75" customHeight="1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</row>
    <row r="1307" spans="1:19" ht="12.75" customHeight="1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</row>
    <row r="1308" spans="1:19" ht="12.75" customHeight="1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</row>
    <row r="1309" spans="1:19" ht="12.75" customHeight="1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</row>
    <row r="1310" spans="1:19" ht="12.75" customHeight="1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</row>
    <row r="1311" spans="1:19" ht="12.75" customHeight="1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</row>
    <row r="1312" spans="1:19" ht="12.75" customHeight="1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</row>
    <row r="1313" spans="1:19" ht="12.75" customHeight="1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</row>
    <row r="1314" spans="1:19" ht="12.75" customHeight="1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</row>
    <row r="1315" spans="1:19" ht="12.75" customHeight="1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</row>
    <row r="1316" spans="1:19" ht="12.75" customHeight="1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</row>
    <row r="1317" spans="1:19" ht="12.75" customHeight="1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</row>
    <row r="1318" spans="1:19" ht="12.75" customHeight="1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</row>
    <row r="1319" spans="1:19" ht="12.75" customHeight="1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</row>
    <row r="1320" spans="1:19" ht="12.75" customHeight="1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</row>
    <row r="1321" spans="1:19" ht="12.75" customHeight="1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</row>
    <row r="1322" spans="1:19" ht="12.75" customHeight="1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</row>
    <row r="1323" spans="1:19" ht="12.75" customHeight="1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</row>
    <row r="1324" spans="1:19" ht="12.75" customHeight="1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</row>
    <row r="1325" spans="1:19" ht="12.75" customHeight="1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</row>
    <row r="1326" spans="1:19" ht="12.75" customHeight="1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</row>
    <row r="1327" spans="1:19" ht="12.75" customHeight="1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</row>
    <row r="1328" spans="1:19" ht="12.75" customHeight="1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</row>
    <row r="1329" spans="1:19" ht="12.75" customHeight="1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</row>
    <row r="1330" spans="1:19" ht="12.75" customHeight="1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</row>
    <row r="1331" spans="1:19" ht="12.75" customHeight="1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</row>
    <row r="1332" spans="1:19" ht="12.75" customHeight="1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</row>
    <row r="1333" spans="1:19" ht="12.75" customHeight="1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</row>
    <row r="1334" spans="1:19" ht="12.75" customHeight="1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</row>
    <row r="1335" spans="1:19" ht="12.75" customHeight="1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</row>
    <row r="1336" spans="1:19" ht="12.75" customHeight="1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</row>
    <row r="1337" spans="1:19" ht="12.75" customHeight="1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</row>
    <row r="1338" spans="1:19" ht="12.75" customHeight="1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</row>
    <row r="1339" spans="1:19" ht="12.75" customHeight="1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</row>
    <row r="1340" spans="1:19" ht="12.75" customHeight="1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</row>
    <row r="1341" spans="1:19" ht="12.75" customHeight="1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</row>
    <row r="1342" spans="1:19" ht="12.75" customHeight="1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</row>
    <row r="1343" spans="1:19" ht="12.75" customHeight="1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</row>
    <row r="1344" spans="1:19" ht="12.75" customHeight="1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</row>
    <row r="1345" spans="1:19" ht="12.75" customHeight="1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</row>
    <row r="1346" spans="1:19" ht="12.75" customHeight="1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</row>
    <row r="1347" spans="1:19" ht="12.75" customHeight="1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</row>
    <row r="1348" spans="1:19" ht="12.75" customHeight="1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</row>
    <row r="1349" spans="1:19" ht="12.75" customHeight="1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</row>
    <row r="1350" spans="1:19" ht="12.75" customHeight="1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</row>
    <row r="1351" spans="1:19" ht="12.75" customHeight="1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</row>
    <row r="1352" spans="1:19" ht="12.75" customHeight="1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</row>
    <row r="1353" spans="1:19" ht="12.75" customHeight="1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</row>
    <row r="1354" spans="1:19" ht="12.75" customHeight="1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</row>
    <row r="1355" spans="1:19" ht="12.75" customHeight="1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</row>
    <row r="1356" spans="1:19" ht="12.75" customHeight="1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</row>
    <row r="1357" spans="1:19" ht="12.75" customHeight="1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</row>
    <row r="1358" spans="1:19" ht="12.75" customHeight="1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</row>
    <row r="1359" spans="1:19" ht="12.75" customHeight="1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</row>
    <row r="1360" spans="1:19" ht="12.75" customHeight="1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</row>
    <row r="1361" spans="1:19" ht="12.75" customHeight="1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</row>
    <row r="1362" spans="1:19" ht="12.75" customHeight="1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</row>
    <row r="1363" spans="1:19" ht="12.75" customHeight="1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</row>
    <row r="1364" spans="1:19" ht="12.75" customHeight="1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</row>
    <row r="1365" spans="1:19" ht="12.75" customHeight="1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</row>
    <row r="1366" spans="1:19" ht="12.75" customHeight="1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</row>
    <row r="1367" spans="1:19" ht="12.75" customHeight="1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</row>
    <row r="1368" spans="1:19" ht="12.75" customHeight="1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</row>
    <row r="1369" spans="1:19" ht="12.75" customHeight="1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</row>
    <row r="1370" spans="1:19" ht="12.75" customHeight="1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</row>
    <row r="1371" spans="1:19" ht="12.75" customHeight="1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</row>
    <row r="1372" spans="1:19" ht="12.75" customHeight="1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</row>
    <row r="1373" spans="1:19" ht="12.75" customHeight="1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</row>
    <row r="1374" spans="1:19" ht="12.75" customHeight="1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</row>
    <row r="1375" spans="1:19" ht="12.75" customHeight="1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</row>
    <row r="1376" spans="1:19" ht="12.75" customHeight="1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</row>
    <row r="1377" spans="1:19" ht="12.75" customHeight="1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</row>
    <row r="1378" spans="1:19" ht="12.75" customHeight="1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</row>
    <row r="1379" spans="1:19" ht="12.75" customHeight="1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</row>
    <row r="1380" spans="1:19" ht="12.75" customHeight="1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</row>
    <row r="1381" spans="1:19" ht="12.75" customHeight="1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</row>
    <row r="1382" spans="1:19" ht="12.75" customHeight="1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</row>
    <row r="1383" spans="1:19" ht="12.75" customHeight="1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</row>
    <row r="1384" spans="1:19" ht="12.75" customHeight="1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</row>
    <row r="1385" spans="1:19" ht="12.75" customHeight="1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</row>
    <row r="1386" spans="1:19" ht="12.75" customHeight="1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</row>
    <row r="1387" spans="1:19" ht="12.75" customHeight="1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</row>
    <row r="1388" spans="1:19" ht="12.75" customHeight="1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</row>
    <row r="1389" spans="1:19" ht="12.75" customHeight="1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</row>
    <row r="1390" spans="1:19" ht="12.75" customHeight="1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</row>
    <row r="1391" spans="1:19" ht="12.75" customHeight="1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</row>
    <row r="1392" spans="1:19" ht="12.75" customHeight="1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</row>
    <row r="1393" spans="1:19" ht="12.75" customHeight="1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</row>
    <row r="1394" spans="1:19" ht="12.75" customHeight="1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</row>
    <row r="1395" spans="1:19" ht="12.75" customHeight="1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</row>
    <row r="1396" spans="1:19" ht="12.75" customHeight="1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</row>
    <row r="1397" spans="1:19" ht="12.75" customHeight="1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</row>
    <row r="1398" spans="1:19" ht="12.75" customHeight="1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</row>
    <row r="1399" spans="1:19" ht="12.75" customHeight="1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</row>
    <row r="1400" spans="1:19" ht="12.75" customHeight="1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</row>
    <row r="1401" spans="1:19" ht="12.75" customHeight="1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</row>
    <row r="1402" spans="1:19" ht="12.75" customHeight="1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</row>
    <row r="1403" spans="1:19" ht="12.75" customHeight="1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</row>
    <row r="1404" spans="1:19" ht="12.75" customHeight="1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</row>
    <row r="1405" spans="1:19" ht="12.75" customHeight="1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</row>
    <row r="1406" spans="1:19" ht="12.75" customHeight="1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</row>
    <row r="1407" spans="1:19" ht="12.75" customHeight="1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</row>
    <row r="1408" spans="1:19" ht="12.75" customHeight="1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</row>
    <row r="1409" spans="1:19" ht="12.75" customHeight="1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</row>
    <row r="1410" spans="1:19" ht="12.75" customHeight="1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</row>
    <row r="1411" spans="1:19" ht="12.75" customHeight="1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</row>
    <row r="1412" spans="1:19" ht="12.75" customHeight="1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</row>
    <row r="1413" spans="1:19" ht="12.75" customHeight="1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</row>
    <row r="1414" spans="1:19" ht="12.75" customHeight="1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</row>
    <row r="1415" spans="1:19" ht="12.75" customHeight="1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</row>
    <row r="1416" spans="1:19" ht="12.75" customHeight="1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</row>
    <row r="1417" spans="1:19" ht="12.75" customHeight="1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</row>
    <row r="1418" spans="1:19" ht="12.75" customHeight="1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</row>
    <row r="1419" spans="1:19" ht="12.75" customHeight="1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</row>
    <row r="1420" spans="1:19" ht="12.75" customHeight="1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</row>
    <row r="1421" spans="1:19" ht="12.75" customHeight="1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</row>
    <row r="1422" spans="1:19" ht="12.75" customHeight="1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</row>
    <row r="1423" spans="1:19" ht="12.75" customHeight="1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</row>
    <row r="1424" spans="1:19" ht="12.75" customHeight="1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</row>
    <row r="1425" spans="1:19" ht="12.75" customHeight="1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</row>
    <row r="1426" spans="1:19" ht="12.75" customHeight="1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</row>
    <row r="1427" spans="1:19" ht="12.75" customHeight="1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</row>
    <row r="1428" spans="1:19" ht="12.75" customHeight="1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</row>
    <row r="1429" spans="1:19" ht="12.75" customHeight="1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</row>
    <row r="1430" spans="1:19" ht="12.75" customHeight="1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</row>
    <row r="1431" spans="1:19" ht="12.75" customHeight="1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</row>
    <row r="1432" spans="1:19" ht="12.75" customHeight="1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</row>
    <row r="1433" spans="1:19" ht="12.75" customHeight="1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</row>
    <row r="1434" spans="1:19" ht="12.75" customHeight="1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</row>
    <row r="1435" spans="1:19" ht="12.75" customHeight="1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</row>
    <row r="1436" spans="1:19" ht="12.75" customHeight="1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</row>
    <row r="1437" spans="1:19" ht="12.75" customHeight="1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</row>
    <row r="1438" spans="1:19" ht="12.75" customHeight="1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</row>
    <row r="1439" spans="1:19" ht="12.75" customHeight="1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</row>
    <row r="1440" spans="1:19" ht="12.75" customHeight="1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</row>
    <row r="1441" spans="1:19" ht="12.75" customHeight="1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</row>
    <row r="1442" spans="1:19" ht="12.75" customHeight="1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</row>
    <row r="1443" spans="1:19" ht="12.75" customHeight="1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</row>
    <row r="1444" spans="1:19" ht="12.75" customHeight="1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</row>
    <row r="1445" spans="1:19" ht="12.75" customHeight="1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</row>
    <row r="1446" spans="1:19" ht="12.75" customHeight="1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</row>
    <row r="1447" spans="1:19" ht="12.75" customHeight="1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</row>
    <row r="1448" spans="1:19" ht="12.75" customHeight="1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</row>
    <row r="1449" spans="1:19" ht="12.75" customHeight="1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</row>
    <row r="1450" spans="1:19" ht="12.75" customHeight="1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</row>
    <row r="1451" spans="1:19" ht="12.75" customHeight="1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</row>
    <row r="1452" spans="1:19" ht="12.75" customHeight="1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</row>
    <row r="1453" spans="1:19" ht="12.75" customHeight="1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</row>
    <row r="1454" spans="1:19" ht="12.75" customHeight="1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</row>
    <row r="1455" spans="1:19" ht="12.75" customHeight="1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</row>
    <row r="1456" spans="1:19" ht="12.75" customHeight="1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</row>
    <row r="1457" spans="1:19" ht="12.75" customHeight="1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</row>
    <row r="1458" spans="1:19" ht="12.75" customHeight="1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</row>
    <row r="1459" spans="1:19" ht="12.75" customHeight="1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</row>
    <row r="1460" spans="1:19" ht="12.75" customHeight="1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</row>
    <row r="1461" spans="1:19" ht="12.75" customHeight="1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</row>
    <row r="1462" spans="1:19" ht="12.75" customHeight="1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</row>
    <row r="1463" spans="1:19" ht="12.75" customHeight="1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</row>
    <row r="1464" spans="1:19" ht="12.75" customHeight="1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</row>
    <row r="1465" spans="1:19" ht="12.75" customHeight="1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</row>
    <row r="1466" spans="1:19" ht="12.75" customHeight="1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</row>
    <row r="1467" spans="1:19" ht="12.75" customHeight="1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</row>
    <row r="1468" spans="1:19" ht="12.75" customHeight="1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</row>
    <row r="1469" spans="1:19" ht="12.75" customHeight="1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</row>
    <row r="1470" spans="1:19" ht="12.75" customHeight="1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</row>
    <row r="1471" spans="1:19" ht="12.75" customHeight="1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</row>
    <row r="1472" spans="1:19" ht="12.75" customHeight="1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</row>
    <row r="1473" spans="1:19" ht="12.75" customHeight="1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</row>
    <row r="1474" spans="1:19" ht="12.75" customHeight="1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</row>
    <row r="1475" spans="1:19" ht="12.75" customHeight="1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</row>
    <row r="1476" spans="1:19" ht="12.75" customHeight="1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</row>
    <row r="1477" spans="1:19" ht="12.75" customHeight="1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</row>
    <row r="1478" spans="1:19" ht="12.75" customHeight="1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</row>
    <row r="1479" spans="1:19" ht="12.75" customHeight="1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</row>
    <row r="1480" spans="1:19" ht="12.75" customHeight="1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</row>
    <row r="1481" spans="1:19" ht="12.75" customHeight="1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</row>
    <row r="1482" spans="1:19" ht="12.75" customHeight="1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</row>
    <row r="1483" spans="1:19" ht="12.75" customHeight="1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</row>
    <row r="1484" spans="1:19" ht="12.75" customHeight="1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</row>
    <row r="1485" spans="1:19" ht="12.75" customHeight="1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</row>
    <row r="1486" spans="1:19" ht="12.75" customHeight="1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</row>
    <row r="1487" spans="1:19" ht="12.75" customHeight="1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</row>
    <row r="1488" spans="1:19" ht="12.75" customHeight="1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</row>
    <row r="1489" spans="1:19" ht="12.75" customHeight="1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</row>
    <row r="1490" spans="1:19" ht="12.75" customHeight="1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</row>
    <row r="1491" spans="1:19" ht="12.75" customHeight="1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</row>
    <row r="1492" spans="1:19" ht="12.75" customHeight="1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</row>
    <row r="1493" spans="1:19" ht="12.75" customHeight="1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</row>
    <row r="1494" spans="1:19" ht="12.75" customHeight="1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</row>
    <row r="1495" spans="1:19" ht="12.75" customHeight="1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</row>
    <row r="1496" spans="1:19" ht="12.75" customHeight="1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</row>
    <row r="1497" spans="1:19" ht="12.75" customHeight="1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</row>
    <row r="1498" spans="1:19" ht="12.75" customHeight="1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</row>
    <row r="1499" spans="1:19" ht="12.75" customHeight="1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</row>
    <row r="1500" spans="1:19" ht="12.75" customHeight="1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</row>
    <row r="1501" spans="1:19" ht="12.75" customHeight="1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</row>
    <row r="1502" spans="1:19" ht="12.75" customHeight="1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</row>
    <row r="1503" spans="1:19" ht="12.75" customHeight="1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</row>
    <row r="1504" spans="1:19" ht="12.75" customHeight="1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</row>
    <row r="1505" spans="1:19" ht="12.75" customHeight="1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</row>
    <row r="1506" spans="1:19" ht="12.75" customHeight="1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</row>
    <row r="1507" spans="1:19" ht="12.75" customHeight="1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</row>
    <row r="1508" spans="1:19" ht="12.75" customHeight="1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</row>
    <row r="1509" spans="1:19" ht="12.75" customHeight="1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</row>
    <row r="1510" spans="1:19" ht="12.75" customHeight="1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</row>
    <row r="1511" spans="1:19" ht="12.75" customHeight="1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</row>
    <row r="1512" spans="1:19" ht="12.75" customHeight="1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</row>
    <row r="1513" spans="1:19" ht="12.75" customHeight="1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</row>
    <row r="1514" spans="1:19" ht="12.75" customHeight="1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</row>
    <row r="1515" spans="1:19" ht="12.75" customHeight="1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</row>
    <row r="1516" spans="1:19" ht="12.75" customHeight="1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</row>
    <row r="1517" spans="1:19" ht="12.75" customHeight="1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</row>
    <row r="1518" spans="1:19" ht="12.75" customHeight="1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</row>
    <row r="1519" spans="1:19" ht="12.75" customHeight="1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</row>
    <row r="1520" spans="1:19" ht="12.75" customHeight="1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</row>
    <row r="1521" spans="1:19" ht="12.75" customHeight="1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</row>
    <row r="1522" spans="1:19" ht="12.75" customHeight="1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</row>
    <row r="1523" spans="1:19" ht="12.75" customHeight="1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</row>
    <row r="1524" spans="1:19" ht="12.75" customHeight="1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</row>
    <row r="1525" spans="1:19" ht="12.75" customHeight="1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</row>
    <row r="1526" spans="1:19" ht="12.75" customHeight="1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</row>
    <row r="1527" spans="1:19" ht="12.75" customHeight="1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</row>
    <row r="1528" spans="1:19" ht="12.75" customHeight="1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</row>
    <row r="1529" spans="1:19" ht="12.75" customHeight="1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</row>
    <row r="1530" spans="1:19" ht="12.75" customHeight="1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</row>
    <row r="1531" spans="1:19" ht="12.75" customHeight="1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</row>
    <row r="1532" spans="1:19" ht="12.75" customHeight="1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</row>
    <row r="1533" spans="1:19" ht="12.75" customHeight="1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</row>
    <row r="1534" spans="1:19" ht="12.75" customHeight="1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</row>
    <row r="1535" spans="1:19" ht="12.75" customHeight="1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</row>
    <row r="1536" spans="1:19" ht="12.75" customHeight="1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</row>
    <row r="1537" spans="1:19" ht="12.75" customHeight="1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</row>
    <row r="1538" spans="1:19" ht="12.75" customHeight="1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</row>
    <row r="1539" spans="1:19" ht="12.75" customHeight="1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</row>
    <row r="1540" spans="1:19" ht="12.75" customHeight="1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</row>
    <row r="1541" spans="1:19" ht="12.75" customHeight="1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</row>
    <row r="1542" spans="1:19" ht="12.75" customHeight="1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</row>
    <row r="1543" spans="1:19" ht="12.75" customHeight="1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</row>
    <row r="1544" spans="1:19" ht="12.75" customHeight="1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</row>
    <row r="1545" spans="1:19" ht="12.75" customHeight="1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</row>
    <row r="1546" spans="1:19" ht="12.75" customHeight="1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</row>
    <row r="1547" spans="1:19" ht="12.75" customHeight="1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</row>
    <row r="1548" spans="1:19" ht="12.75" customHeight="1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</row>
    <row r="1549" spans="1:19" ht="12.75" customHeight="1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</row>
    <row r="1550" spans="1:19" ht="12.75" customHeight="1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</row>
    <row r="1551" spans="1:19" ht="12.75" customHeight="1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</row>
    <row r="1552" spans="1:19" ht="12.75" customHeight="1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</row>
    <row r="1553" spans="1:19" ht="12.75" customHeight="1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</row>
    <row r="1554" spans="1:19" ht="12.75" customHeight="1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</row>
    <row r="1555" spans="1:19" ht="12.75" customHeight="1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</row>
    <row r="1556" spans="1:19" ht="12.75" customHeight="1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</row>
    <row r="1557" spans="1:19" ht="12.75" customHeight="1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</row>
    <row r="1558" spans="1:19" ht="12.75" customHeight="1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</row>
    <row r="1559" spans="1:19" ht="12.75" customHeight="1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</row>
    <row r="1560" spans="1:19" ht="12.75" customHeight="1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</row>
    <row r="1561" spans="1:19" ht="12.75" customHeight="1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</row>
    <row r="1562" spans="1:19" ht="12.75" customHeight="1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</row>
    <row r="1563" spans="1:19" ht="12.75" customHeight="1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</row>
    <row r="1564" spans="1:19" ht="12.75" customHeight="1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</row>
    <row r="1565" spans="1:19" ht="12.75" customHeight="1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</row>
    <row r="1566" spans="1:19" ht="12.75" customHeight="1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</row>
    <row r="1567" spans="1:19" ht="12.75" customHeight="1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</row>
    <row r="1568" spans="1:19" ht="12.75" customHeight="1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</row>
    <row r="1569" spans="1:19" ht="12.75" customHeight="1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</row>
    <row r="1570" spans="1:19" ht="12.75" customHeight="1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</row>
    <row r="1571" spans="1:19" ht="12.75" customHeight="1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</row>
    <row r="1572" spans="1:19" ht="12.75" customHeight="1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</row>
    <row r="1573" spans="1:19" ht="12.75" customHeight="1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</row>
    <row r="1574" spans="1:19" ht="12.75" customHeight="1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</row>
    <row r="1575" spans="1:19" ht="12.75" customHeight="1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</row>
    <row r="1576" spans="1:19" ht="12.75" customHeight="1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</row>
    <row r="1577" spans="1:19" ht="12.75" customHeight="1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</row>
    <row r="1578" spans="1:19" ht="12.75" customHeight="1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</row>
    <row r="1579" spans="1:19" ht="12.75" customHeight="1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</row>
    <row r="1580" spans="1:19" ht="12.75" customHeight="1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</row>
    <row r="1581" spans="1:19" ht="12.75" customHeight="1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</row>
    <row r="1582" spans="1:19" ht="12.75" customHeight="1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</row>
    <row r="1583" spans="1:19" ht="12.75" customHeight="1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</row>
    <row r="1584" spans="1:19" ht="12.75" customHeight="1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</row>
    <row r="1585" spans="1:19" ht="12.75" customHeight="1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</row>
    <row r="1586" spans="1:19" ht="12.75" customHeight="1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</row>
    <row r="1587" spans="1:19" ht="12.75" customHeight="1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</row>
    <row r="1588" spans="1:19" ht="12.75" customHeight="1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</row>
    <row r="1589" spans="1:19" ht="12.75" customHeight="1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</row>
    <row r="1590" spans="1:19" ht="12.75" customHeight="1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</row>
    <row r="1591" spans="1:19" ht="12.75" customHeight="1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</row>
    <row r="1592" spans="1:19" ht="12.75" customHeight="1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</row>
    <row r="1593" spans="1:19" ht="12.75" customHeight="1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</row>
    <row r="1594" spans="1:19" ht="12.75" customHeight="1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</row>
    <row r="1595" spans="1:19" ht="12.75" customHeight="1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</row>
    <row r="1596" spans="1:19" ht="12.75" customHeight="1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</row>
    <row r="1597" spans="1:19" ht="12.75" customHeight="1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</row>
    <row r="1598" spans="1:19" ht="12.75" customHeight="1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</row>
    <row r="1599" spans="1:19" ht="12.75" customHeight="1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</row>
    <row r="1600" spans="1:19" ht="12.75" customHeight="1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</row>
    <row r="1601" spans="1:19" ht="12.75" customHeight="1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</row>
    <row r="1602" spans="1:19" ht="12.75" customHeight="1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</row>
    <row r="1603" spans="1:19" ht="12.75" customHeight="1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</row>
    <row r="1604" spans="1:19" ht="12.75" customHeight="1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</row>
    <row r="1605" spans="1:19" ht="12.75" customHeight="1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</row>
    <row r="1606" spans="1:19" ht="12.75" customHeight="1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</row>
    <row r="1607" spans="1:19" ht="12.75" customHeight="1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</row>
    <row r="1608" spans="1:19" ht="12.75" customHeight="1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</row>
    <row r="1609" spans="1:19" ht="12.75" customHeight="1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</row>
    <row r="1610" spans="1:19" ht="12.75" customHeight="1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</row>
    <row r="1611" spans="1:19" ht="12.75" customHeight="1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</row>
    <row r="1612" spans="1:19" ht="12.75" customHeight="1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</row>
    <row r="1613" spans="1:19" ht="12.75" customHeight="1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</row>
    <row r="1614" spans="1:19" ht="12.75" customHeight="1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</row>
    <row r="1615" spans="1:19" ht="12.75" customHeight="1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</row>
    <row r="1616" spans="1:19" ht="12.75" customHeight="1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</row>
    <row r="1617" spans="1:19" ht="12.75" customHeight="1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</row>
    <row r="1618" spans="1:19" ht="12.75" customHeight="1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</row>
    <row r="1619" spans="1:19" ht="12.75" customHeight="1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</row>
    <row r="1620" spans="1:19" ht="12.75" customHeight="1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</row>
    <row r="1621" spans="1:19" ht="12.75" customHeight="1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</row>
    <row r="1622" spans="1:19" ht="12.75" customHeight="1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</row>
    <row r="1623" spans="1:19" ht="12.75" customHeight="1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</row>
    <row r="1624" spans="1:19" ht="12.75" customHeight="1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</row>
    <row r="1625" spans="1:19" ht="12.75" customHeight="1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</row>
    <row r="1626" spans="1:19" ht="12.75" customHeight="1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</row>
    <row r="1627" spans="1:19" ht="12.75" customHeight="1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</row>
    <row r="1628" spans="1:19" ht="12.75" customHeight="1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</row>
    <row r="1629" spans="1:19" ht="12.75" customHeight="1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</row>
    <row r="1630" spans="1:19" ht="12.75" customHeight="1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</row>
    <row r="1631" spans="1:19" ht="12.75" customHeight="1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</row>
    <row r="1632" spans="1:19" ht="12.75" customHeight="1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</row>
    <row r="1633" spans="1:19" ht="12.75" customHeight="1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</row>
    <row r="1634" spans="1:19" ht="12.75" customHeight="1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</row>
    <row r="1635" spans="1:19" ht="12.75" customHeight="1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</row>
    <row r="1636" spans="1:19" ht="12.75" customHeight="1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</row>
    <row r="1637" spans="1:19" ht="12.75" customHeight="1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</row>
    <row r="1638" spans="1:19" ht="12.75" customHeight="1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</row>
    <row r="1639" spans="1:19" ht="12.75" customHeight="1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</row>
    <row r="1640" spans="1:19" ht="12.75" customHeight="1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</row>
    <row r="1641" spans="1:19" ht="12.75" customHeight="1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</row>
    <row r="1642" spans="1:19" ht="12.75" customHeight="1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</row>
    <row r="1643" spans="1:19" ht="12.75" customHeight="1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</row>
    <row r="1644" spans="1:19" ht="12.75" customHeight="1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</row>
    <row r="1645" spans="1:19" ht="12.75" customHeight="1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</row>
    <row r="1646" spans="1:19" ht="12.75" customHeight="1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</row>
    <row r="1647" spans="1:19" ht="12.75" customHeight="1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</row>
    <row r="1648" spans="1:19" ht="12.75" customHeight="1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</row>
    <row r="1649" spans="1:19" ht="12.75" customHeight="1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</row>
    <row r="1650" spans="1:19" ht="12.75" customHeight="1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</row>
    <row r="1651" spans="1:19" ht="12.75" customHeight="1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</row>
    <row r="1652" spans="1:19" ht="12.75" customHeight="1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</row>
    <row r="1653" spans="1:19" ht="12.75" customHeight="1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</row>
    <row r="1654" spans="1:19" ht="12.75" customHeight="1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</row>
    <row r="1655" spans="1:19" ht="12.75" customHeight="1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</row>
    <row r="1656" spans="1:19" ht="12.75" customHeight="1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</row>
    <row r="1657" spans="1:19" ht="12.75" customHeight="1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</row>
    <row r="1658" spans="1:19" ht="12.75" customHeight="1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</row>
    <row r="1659" spans="1:19" ht="12.75" customHeight="1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</row>
    <row r="1660" spans="1:19" ht="12.75" customHeight="1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</row>
    <row r="1661" spans="1:19" ht="12.75" customHeight="1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</row>
    <row r="1662" spans="1:19" ht="12.75" customHeight="1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</row>
    <row r="1663" spans="1:19" ht="12.75" customHeight="1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</row>
    <row r="1664" spans="1:19" ht="12.75" customHeight="1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</row>
    <row r="1665" spans="1:19" ht="12.75" customHeight="1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</row>
    <row r="1666" spans="1:19" ht="12.75" customHeight="1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</row>
    <row r="1667" spans="1:19" ht="12.75" customHeight="1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</row>
    <row r="1668" spans="1:19" ht="12.75" customHeight="1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</row>
    <row r="1669" spans="1:19" ht="12.75" customHeight="1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</row>
    <row r="1670" spans="1:19" ht="12.75" customHeight="1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</row>
    <row r="1671" spans="1:19" ht="12.75" customHeight="1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</row>
    <row r="1672" spans="1:19" ht="12.75" customHeight="1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</row>
    <row r="1673" spans="1:19" ht="12.75" customHeight="1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</row>
    <row r="1674" spans="1:19" ht="12.75" customHeight="1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</row>
    <row r="1675" spans="1:19" ht="12.75" customHeight="1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</row>
    <row r="1676" spans="1:19" ht="12.75" customHeight="1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</row>
    <row r="1677" spans="1:19" ht="12.75" customHeight="1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</row>
    <row r="1678" spans="1:19" ht="12.75" customHeight="1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</row>
    <row r="1679" spans="1:19" ht="12.75" customHeight="1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</row>
    <row r="1680" spans="1:19" ht="12.75" customHeight="1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</row>
    <row r="1681" spans="1:19" ht="12.75" customHeight="1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</row>
    <row r="1682" spans="1:19" ht="12.75" customHeight="1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</row>
    <row r="1683" spans="1:19" ht="12.75" customHeight="1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</row>
    <row r="1684" spans="1:19" ht="12.75" customHeight="1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</row>
    <row r="1685" spans="1:19" ht="12.75" customHeight="1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</row>
    <row r="1686" spans="1:19" ht="12.75" customHeight="1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</row>
    <row r="1687" spans="1:19" ht="12.75" customHeight="1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</row>
    <row r="1688" spans="1:19" ht="12.75" customHeight="1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</row>
    <row r="1689" spans="1:19" ht="12.75" customHeight="1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</row>
    <row r="1690" spans="1:19" ht="12.75" customHeight="1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</row>
    <row r="1691" spans="1:19" ht="12.75" customHeight="1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</row>
    <row r="1692" spans="1:19" ht="12.75" customHeight="1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</row>
    <row r="1693" spans="1:19" ht="12.75" customHeight="1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</row>
    <row r="1694" spans="1:19" ht="12.75" customHeight="1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</row>
    <row r="1695" spans="1:19" ht="12.75" customHeight="1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</row>
    <row r="1696" spans="1:19" ht="12.75" customHeight="1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</row>
    <row r="1697" spans="1:19" ht="12.75" customHeight="1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</row>
    <row r="1698" spans="1:19" ht="12.75" customHeight="1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</row>
    <row r="1699" spans="1:19" ht="12.75" customHeight="1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</row>
    <row r="1700" spans="1:19" ht="12.75" customHeight="1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</row>
    <row r="1701" spans="1:19" ht="12.75" customHeight="1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</row>
    <row r="1702" spans="1:19" ht="12.75" customHeight="1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</row>
    <row r="1703" spans="1:19" ht="12.75" customHeight="1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</row>
    <row r="1704" spans="1:19" ht="12.75" customHeight="1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</row>
    <row r="1705" spans="1:19" ht="12.75" customHeight="1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</row>
    <row r="1706" spans="1:19" ht="12.75" customHeight="1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</row>
    <row r="1707" spans="1:19" ht="12.75" customHeight="1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</row>
    <row r="1708" spans="1:19" ht="12.75" customHeight="1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</row>
    <row r="1709" spans="1:19" ht="12.75" customHeight="1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</row>
    <row r="1710" spans="1:19" ht="12.75" customHeight="1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</row>
    <row r="1711" spans="1:19" ht="12.75" customHeight="1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</row>
    <row r="1712" spans="1:19" ht="12.75" customHeight="1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</row>
    <row r="1713" spans="1:19" ht="12.75" customHeight="1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</row>
    <row r="1714" spans="1:19" ht="12.75" customHeight="1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</row>
    <row r="1715" spans="1:19" ht="12.75" customHeight="1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</row>
    <row r="1716" spans="1:19" ht="12.75" customHeight="1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</row>
    <row r="1717" spans="1:19" ht="12.75" customHeight="1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</row>
    <row r="1718" spans="1:19" ht="12.75" customHeight="1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</row>
    <row r="1719" spans="1:19" ht="12.75" customHeight="1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</row>
    <row r="1720" spans="1:19" ht="12.75" customHeight="1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</row>
    <row r="1721" spans="1:19" ht="12.75" customHeight="1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</row>
    <row r="1722" spans="1:19" ht="12.75" customHeight="1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</row>
    <row r="1723" spans="1:19" ht="12.75" customHeight="1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</row>
    <row r="1724" spans="1:19" ht="12.75" customHeight="1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</row>
    <row r="1725" spans="1:19" ht="12.75" customHeight="1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</row>
    <row r="1726" spans="1:19" ht="12.75" customHeight="1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</row>
    <row r="1727" spans="1:19" ht="12.75" customHeight="1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</row>
    <row r="1728" spans="1:19" ht="12.75" customHeight="1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</row>
    <row r="1729" spans="1:19" ht="12.75" customHeight="1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</row>
    <row r="1730" spans="1:19" ht="12.75" customHeight="1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</row>
    <row r="1731" spans="1:19" ht="12.75" customHeight="1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</row>
    <row r="1732" spans="1:19" ht="12.75" customHeight="1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</row>
    <row r="1733" spans="1:19" ht="12.75" customHeight="1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</row>
    <row r="1734" spans="1:19" ht="12.75" customHeight="1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</row>
    <row r="1735" spans="1:19" ht="12.75" customHeight="1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</row>
    <row r="1736" spans="1:19" ht="12.75" customHeight="1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</row>
    <row r="1737" spans="1:19" ht="12.75" customHeight="1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</row>
    <row r="1738" spans="1:19" ht="12.75" customHeight="1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</row>
    <row r="1739" spans="1:19" ht="12.75" customHeight="1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</row>
    <row r="1740" spans="1:19" ht="12.75" customHeight="1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</row>
    <row r="1741" spans="1:19" ht="12.75" customHeight="1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</row>
    <row r="1742" spans="1:19" ht="12.75" customHeight="1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</row>
    <row r="1743" spans="1:19" ht="12.75" customHeight="1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</row>
    <row r="1744" spans="1:19" ht="12.75" customHeight="1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</row>
    <row r="1745" spans="1:19" ht="12.75" customHeight="1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</row>
    <row r="1746" spans="1:19" ht="12.75" customHeight="1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</row>
    <row r="1747" spans="1:19" ht="12.75" customHeight="1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</row>
    <row r="1748" spans="1:19" ht="12.75" customHeight="1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</row>
    <row r="1749" spans="1:19" ht="12.75" customHeight="1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</row>
    <row r="1750" spans="1:19" ht="12.75" customHeight="1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</row>
    <row r="1751" spans="1:19" ht="12.75" customHeight="1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</row>
    <row r="1752" spans="1:19" ht="12.75" customHeight="1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</row>
    <row r="1753" spans="1:19" ht="12.75" customHeight="1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</row>
    <row r="1754" spans="1:19" ht="12.75" customHeight="1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</row>
    <row r="1755" spans="1:19" ht="12.75" customHeight="1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</row>
    <row r="1756" spans="1:19" ht="12.75" customHeight="1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</row>
    <row r="1757" spans="1:19" ht="12.75" customHeight="1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</row>
    <row r="1758" spans="1:19" ht="12.75" customHeight="1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</row>
    <row r="1759" spans="1:19" ht="12.75" customHeight="1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</row>
    <row r="1760" spans="1:19" ht="12.75" customHeight="1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</row>
    <row r="1761" spans="1:19" ht="12.75" customHeight="1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</row>
    <row r="1762" spans="1:19" ht="12.75" customHeight="1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</row>
    <row r="1763" spans="1:19" ht="12.75" customHeight="1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</row>
    <row r="1764" spans="1:19" ht="12.75" customHeight="1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</row>
    <row r="1765" spans="1:19" ht="12.75" customHeight="1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</row>
    <row r="1766" spans="1:19" ht="12.75" customHeight="1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</row>
    <row r="1767" spans="1:19" ht="12.75" customHeight="1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</row>
    <row r="1768" spans="1:19" ht="12.75" customHeight="1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</row>
    <row r="1769" spans="1:19" ht="12.75" customHeight="1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</row>
    <row r="1770" spans="1:19" ht="12.75" customHeight="1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</row>
    <row r="1771" spans="1:19" ht="12.75" customHeight="1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</row>
    <row r="1772" spans="1:19" ht="12.75" customHeight="1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</row>
    <row r="1773" spans="1:19" ht="12.75" customHeight="1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</row>
    <row r="1774" spans="1:19" ht="12.75" customHeight="1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</row>
    <row r="1775" spans="1:19" ht="12.75" customHeight="1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</row>
    <row r="1776" spans="1:19" ht="12.75" customHeight="1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</row>
    <row r="1777" spans="1:19" ht="12.75" customHeight="1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</row>
    <row r="1778" spans="1:19" ht="12.75" customHeight="1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</row>
    <row r="1779" spans="1:19" ht="12.75" customHeight="1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</row>
    <row r="1780" spans="1:19" ht="12.75" customHeight="1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</row>
    <row r="1781" spans="1:19" ht="12.75" customHeight="1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</row>
    <row r="1782" spans="1:19" ht="12.75" customHeight="1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</row>
    <row r="1783" spans="1:19" ht="12.75" customHeight="1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</row>
    <row r="1784" spans="1:19" ht="12.75" customHeight="1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</row>
    <row r="1785" spans="1:19" ht="12.75" customHeight="1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</row>
    <row r="1786" spans="1:19" ht="12.75" customHeight="1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</row>
    <row r="1787" spans="1:19" ht="12.75" customHeight="1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</row>
    <row r="1788" spans="1:19" ht="12.75" customHeight="1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</row>
    <row r="1789" spans="1:19" ht="12.75" customHeight="1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</row>
    <row r="1790" spans="1:19" ht="12.75" customHeight="1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</row>
    <row r="1791" spans="1:19" ht="12.75" customHeight="1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</row>
    <row r="1792" spans="1:19" ht="12.75" customHeight="1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</row>
    <row r="1793" spans="1:19" ht="12.75" customHeight="1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</row>
    <row r="1794" spans="1:19" ht="12.75" customHeight="1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</row>
    <row r="1795" spans="1:19" ht="12.75" customHeight="1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</row>
    <row r="1796" spans="1:19" ht="12.75" customHeight="1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</row>
    <row r="1797" spans="1:19" ht="12.75" customHeight="1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</row>
    <row r="1798" spans="1:19" ht="12.75" customHeight="1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</row>
    <row r="1799" spans="1:19" ht="12.75" customHeight="1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</row>
    <row r="1800" spans="1:19" ht="12.75" customHeight="1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</row>
    <row r="1801" spans="1:19" ht="12.75" customHeight="1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</row>
    <row r="1802" spans="1:19" ht="12.75" customHeight="1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</row>
    <row r="1803" spans="1:19" ht="12.75" customHeight="1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</row>
    <row r="1804" spans="1:19" ht="12.75" customHeight="1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</row>
    <row r="1805" spans="1:19" ht="12.75" customHeight="1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</row>
    <row r="1806" spans="1:19" ht="12.75" customHeight="1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</row>
    <row r="1807" spans="1:19" ht="12.75" customHeight="1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</row>
    <row r="1808" spans="1:19" ht="12.75" customHeight="1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</row>
    <row r="1809" spans="1:19" ht="12.75" customHeight="1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</row>
    <row r="1810" spans="1:19" ht="12.75" customHeight="1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</row>
    <row r="1811" spans="1:19" ht="12.75" customHeight="1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</row>
    <row r="1812" spans="1:19" ht="12.75" customHeight="1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</row>
    <row r="1813" spans="1:19" ht="12.75" customHeight="1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</row>
    <row r="1814" spans="1:19" ht="12.75" customHeight="1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</row>
    <row r="1815" spans="1:19" ht="12.75" customHeight="1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</row>
    <row r="1816" spans="1:19" ht="12.75" customHeight="1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</row>
    <row r="1817" spans="1:19" ht="12.75" customHeight="1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</row>
    <row r="1818" spans="1:19" ht="12.75" customHeight="1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</row>
    <row r="1819" spans="1:19" ht="12.75" customHeight="1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</row>
    <row r="1820" spans="1:19" ht="12.75" customHeight="1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</row>
    <row r="1821" spans="1:19" ht="12.75" customHeight="1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</row>
    <row r="1822" spans="1:19" ht="12.75" customHeight="1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</row>
    <row r="1823" spans="1:19" ht="12.75" customHeight="1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</row>
    <row r="1824" spans="1:19" ht="12.75" customHeight="1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</row>
    <row r="1825" spans="1:19" ht="12.75" customHeight="1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</row>
    <row r="1826" spans="1:19" ht="12.75" customHeight="1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</row>
    <row r="1827" spans="1:19" ht="12.75" customHeight="1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</row>
    <row r="1828" spans="1:19" ht="12.75" customHeight="1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</row>
    <row r="1829" spans="1:19" ht="12.75" customHeight="1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</row>
    <row r="1830" spans="1:19" ht="12.75" customHeight="1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</row>
    <row r="1831" spans="1:19" ht="12.75" customHeight="1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</row>
    <row r="1832" spans="1:19" ht="12.75" customHeight="1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</row>
    <row r="1833" spans="1:19" ht="12.75" customHeight="1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</row>
    <row r="1834" spans="1:19" ht="12.75" customHeight="1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</row>
    <row r="1835" spans="1:19" ht="12.75" customHeight="1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</row>
    <row r="1836" spans="1:19" ht="12.75" customHeight="1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</row>
    <row r="1837" spans="1:19" ht="12.75" customHeight="1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</row>
    <row r="1838" spans="1:19" ht="12.75" customHeight="1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</row>
    <row r="1839" spans="1:19" ht="12.75" customHeight="1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</row>
    <row r="1840" spans="1:19" ht="12.75" customHeight="1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</row>
    <row r="1841" spans="1:19" ht="12.75" customHeight="1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</row>
    <row r="1842" spans="1:19" ht="12.75" customHeight="1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</row>
    <row r="1843" spans="1:19" ht="12.75" customHeight="1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</row>
    <row r="1844" spans="1:19" ht="12.75" customHeight="1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</row>
    <row r="1845" spans="1:19" ht="12.75" customHeight="1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</row>
    <row r="1846" spans="1:19" ht="12.75" customHeight="1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</row>
    <row r="1847" spans="1:19" ht="12.75" customHeight="1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</row>
    <row r="1848" spans="1:19" ht="12.75" customHeight="1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</row>
    <row r="1849" spans="1:19" ht="12.75" customHeight="1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</row>
    <row r="1850" spans="1:19" ht="12.75" customHeight="1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</row>
    <row r="1851" spans="1:19" ht="12.75" customHeight="1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</row>
    <row r="1852" spans="1:19" ht="12.75" customHeight="1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</row>
    <row r="1853" spans="1:19" ht="12.75" customHeight="1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</row>
    <row r="1854" spans="1:19" ht="12.75" customHeight="1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</row>
    <row r="1855" spans="1:19" ht="12.75" customHeight="1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</row>
    <row r="1856" spans="1:19" ht="12.75" customHeight="1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</row>
    <row r="1857" spans="1:19" ht="12.75" customHeight="1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</row>
    <row r="1858" spans="1:19" ht="12.75" customHeight="1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</row>
    <row r="1859" spans="1:19" ht="12.75" customHeight="1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</row>
    <row r="1860" spans="1:19" ht="12.75" customHeight="1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</row>
    <row r="1861" spans="1:19" ht="12.75" customHeight="1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</row>
    <row r="1862" spans="1:19" ht="12.75" customHeight="1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</row>
    <row r="1863" spans="1:19" ht="12.75" customHeight="1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</row>
    <row r="1864" spans="1:19" ht="12.75" customHeight="1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</row>
    <row r="1865" spans="1:19" ht="12.75" customHeight="1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</row>
    <row r="1866" spans="1:19" ht="12.75" customHeight="1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</row>
    <row r="1867" spans="1:19" ht="12.75" customHeight="1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</row>
    <row r="1868" spans="1:19" ht="12.75" customHeight="1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</row>
    <row r="1869" spans="1:19" ht="12.75" customHeight="1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</row>
    <row r="1870" spans="1:19" ht="12.75" customHeight="1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</row>
    <row r="1871" spans="1:19" ht="12.75" customHeight="1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</row>
    <row r="1872" spans="1:19" ht="12.75" customHeight="1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</row>
    <row r="1873" spans="1:19" ht="12.75" customHeight="1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</row>
    <row r="1874" spans="1:19" ht="12.75" customHeight="1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</row>
    <row r="1875" spans="1:19" ht="12.75" customHeight="1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</row>
    <row r="1876" spans="1:19" ht="12.75" customHeight="1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</row>
    <row r="1877" spans="1:19" ht="12.75" customHeight="1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</row>
    <row r="1878" spans="1:19" ht="12.75" customHeight="1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</row>
    <row r="1879" spans="1:19" ht="12.75" customHeight="1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</row>
    <row r="1880" spans="1:19" ht="12.75" customHeight="1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</row>
    <row r="1881" spans="1:19" ht="12.75" customHeight="1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</row>
    <row r="1882" spans="1:19" ht="12.75" customHeight="1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</row>
    <row r="1883" spans="1:19" ht="12.75" customHeight="1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</row>
    <row r="1884" spans="1:19" ht="12.75" customHeight="1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</row>
    <row r="1885" spans="1:19" ht="12.75" customHeight="1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</row>
    <row r="1886" spans="1:19" ht="12.75" customHeight="1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</row>
    <row r="1887" spans="1:19" ht="12.75" customHeight="1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</row>
    <row r="1888" spans="1:19" ht="12.75" customHeight="1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</row>
    <row r="1889" spans="1:19" ht="12.75" customHeight="1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</row>
    <row r="1890" spans="1:19" ht="12.75" customHeight="1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</row>
    <row r="1891" spans="1:19" ht="12.75" customHeight="1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</row>
    <row r="1892" spans="1:19" ht="12.75" customHeight="1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</row>
    <row r="1893" spans="1:19" ht="12.75" customHeight="1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</row>
    <row r="1894" spans="1:19" ht="12.75" customHeight="1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</row>
    <row r="1895" spans="1:19" ht="12.75" customHeight="1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</row>
    <row r="1896" spans="1:19" ht="12.75" customHeight="1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</row>
    <row r="1897" spans="1:19" ht="12.75" customHeight="1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</row>
    <row r="1898" spans="1:19" ht="12.75" customHeight="1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</row>
    <row r="1899" spans="1:19" ht="12.75" customHeight="1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</row>
    <row r="1900" spans="1:19" ht="12.75" customHeight="1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</row>
    <row r="1901" spans="1:19" ht="12.75" customHeight="1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</row>
    <row r="1902" spans="1:19" ht="12.75" customHeight="1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</row>
    <row r="1903" spans="1:19" ht="12.75" customHeight="1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</row>
    <row r="1904" spans="1:19" ht="12.75" customHeight="1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</row>
    <row r="1905" spans="1:19" ht="12.75" customHeight="1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</row>
    <row r="1906" spans="1:19" ht="12.75" customHeight="1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</row>
    <row r="1907" spans="1:19" ht="12.75" customHeight="1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</row>
    <row r="1908" spans="1:19" ht="12.75" customHeight="1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</row>
    <row r="1909" spans="1:19" ht="12.75" customHeight="1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</row>
    <row r="1910" spans="1:19" ht="12.75" customHeight="1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</row>
    <row r="1911" spans="1:19" ht="12.75" customHeight="1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</row>
    <row r="1912" spans="1:19" ht="12.75" customHeight="1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</row>
    <row r="1913" spans="1:19" ht="12.75" customHeight="1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</row>
    <row r="1914" spans="1:19" ht="12.75" customHeight="1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</row>
    <row r="1915" spans="1:19" ht="12.75" customHeight="1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</row>
    <row r="1916" spans="1:19" ht="12.75" customHeight="1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</row>
    <row r="1917" spans="1:19" ht="12.75" customHeight="1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</row>
    <row r="1918" spans="1:19" ht="12.75" customHeight="1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</row>
    <row r="1919" spans="1:19" ht="12.75" customHeight="1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</row>
    <row r="1920" spans="1:19" ht="12.75" customHeight="1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ht="12.75" customHeight="1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ht="12.75" customHeight="1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ht="12.75" customHeight="1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ht="12.75" customHeight="1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ht="12.75" customHeight="1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ht="12.75" customHeight="1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ht="12.75" customHeight="1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ht="12.75" customHeight="1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ht="12.75" customHeight="1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ht="12.75" customHeight="1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ht="12.75" customHeight="1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ht="12.75" customHeight="1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ht="12.75" customHeight="1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ht="12.75" customHeight="1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ht="12.75" customHeight="1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ht="12.75" customHeight="1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ht="12.75" customHeight="1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ht="12.75" customHeight="1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ht="12.75" customHeight="1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ht="12.75" customHeight="1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ht="12.75" customHeight="1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ht="12.75" customHeight="1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ht="12.75" customHeight="1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ht="12.75" customHeight="1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ht="12.75" customHeight="1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ht="12.75" customHeight="1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ht="12.75" customHeight="1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ht="12.75" customHeight="1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ht="12.75" customHeight="1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ht="12.75" customHeight="1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ht="12.75" customHeight="1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ht="12.75" customHeight="1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ht="12.75" customHeight="1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ht="12.75" customHeight="1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ht="12.75" customHeight="1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ht="12.75" customHeight="1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ht="12.75" customHeight="1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ht="12.75" customHeight="1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ht="12.75" customHeight="1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ht="12.75" customHeight="1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ht="12.75" customHeight="1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ht="12.75" customHeight="1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ht="12.75" customHeight="1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ht="12.75" customHeight="1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ht="12.75" customHeight="1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ht="12.75" customHeight="1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ht="12.75" customHeight="1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ht="12.75" customHeight="1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ht="12.75" customHeight="1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ht="12.75" customHeight="1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ht="12.75" customHeight="1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ht="12.75" customHeight="1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ht="12.75" customHeight="1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ht="12.75" customHeight="1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ht="12.75" customHeight="1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ht="12.75" customHeight="1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ht="12.75" customHeight="1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ht="12.75" customHeight="1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ht="12.75" customHeight="1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ht="12.75" customHeight="1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ht="12.75" customHeight="1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ht="12.75" customHeight="1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ht="12.75" customHeight="1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ht="12.75" customHeight="1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ht="12.75" customHeight="1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ht="12.75" customHeight="1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ht="12.75" customHeight="1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ht="12.75" customHeight="1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ht="12.75" customHeight="1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ht="12.75" customHeight="1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ht="12.75" customHeight="1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ht="12.75" customHeight="1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ht="12.75" customHeight="1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ht="12.75" customHeight="1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ht="12.75" customHeight="1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ht="12.75" customHeight="1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ht="12.75" customHeight="1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ht="12.75" customHeight="1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ht="12.75" customHeight="1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ht="12.75" customHeight="1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ht="12.75" customHeight="1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ht="12.75" customHeight="1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ht="12.75" customHeight="1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ht="12.75" customHeight="1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ht="12.75" customHeight="1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ht="12.75" customHeight="1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ht="12.75" customHeight="1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ht="12.75" customHeight="1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ht="12.75" customHeight="1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ht="12.75" customHeight="1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ht="12.75" customHeight="1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ht="12.75" customHeight="1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ht="12.75" customHeight="1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ht="12.75" customHeight="1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ht="12.75" customHeight="1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ht="12.75" customHeight="1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ht="12.75" customHeight="1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ht="12.75" customHeight="1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ht="12.75" customHeight="1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ht="12.75" customHeight="1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ht="12.75" customHeight="1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ht="12.75" customHeight="1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ht="12.75" customHeight="1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ht="12.75" customHeight="1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ht="12.75" customHeight="1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ht="12.75" customHeight="1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ht="12.75" customHeight="1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ht="12.75" customHeight="1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ht="12.75" customHeight="1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ht="12.75" customHeight="1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ht="12.75" customHeight="1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ht="12.75" customHeight="1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ht="12.75" customHeight="1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ht="12.75" customHeight="1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ht="12.75" customHeight="1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ht="12.75" customHeight="1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ht="12.75" customHeight="1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ht="12.75" customHeight="1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ht="12.75" customHeight="1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ht="12.75" customHeight="1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ht="12.75" customHeight="1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ht="12.75" customHeight="1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ht="12.75" customHeight="1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ht="12.75" customHeight="1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ht="12.75" customHeight="1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ht="12.75" customHeight="1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ht="12.75" customHeight="1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ht="12.75" customHeight="1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ht="12.75" customHeight="1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ht="12.75" customHeight="1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ht="12.75" customHeight="1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ht="12.75" customHeight="1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ht="12.75" customHeight="1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ht="12.75" customHeight="1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ht="12.75" customHeight="1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ht="12.75" customHeight="1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ht="12.75" customHeight="1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ht="12.75" customHeight="1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ht="12.75" customHeight="1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ht="12.75" customHeight="1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ht="12.75" customHeight="1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ht="12.75" customHeight="1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ht="12.75" customHeight="1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ht="12.75" customHeight="1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ht="12.75" customHeight="1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ht="12.75" customHeight="1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ht="12.75" customHeight="1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ht="12.75" customHeight="1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ht="12.75" customHeight="1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ht="12.75" customHeight="1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ht="12.75" customHeight="1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ht="12.75" customHeight="1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ht="12.75" customHeight="1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ht="12.75" customHeight="1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ht="12.75" customHeight="1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ht="12.75" customHeight="1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ht="12.75" customHeight="1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ht="12.75" customHeight="1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ht="12.75" customHeight="1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ht="12.75" customHeight="1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ht="12.75" customHeight="1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ht="12.75" customHeight="1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ht="12.75" customHeight="1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ht="12.75" customHeight="1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ht="12.75" customHeight="1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ht="12.75" customHeight="1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ht="12.75" customHeight="1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ht="12.75" customHeight="1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ht="12.75" customHeight="1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ht="12.75" customHeight="1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ht="12.75" customHeight="1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ht="12.75" customHeight="1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ht="12.75" customHeight="1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ht="12.75" customHeight="1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ht="12.75" customHeight="1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ht="12.75" customHeight="1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ht="12.75" customHeight="1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ht="12.75" customHeight="1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ht="12.75" customHeight="1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ht="12.75" customHeight="1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ht="12.75" customHeight="1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ht="12.75" customHeight="1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ht="12.75" customHeight="1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ht="12.75" customHeight="1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ht="12.75" customHeight="1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ht="12.75" customHeight="1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ht="12.75" customHeight="1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ht="12.75" customHeight="1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ht="12.75" customHeight="1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ht="12.75" customHeight="1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ht="12.75" customHeight="1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ht="12.75" customHeight="1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ht="12.75" customHeight="1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ht="12.75" customHeight="1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ht="12.75" customHeight="1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ht="12.75" customHeight="1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ht="12.75" customHeight="1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ht="12.75" customHeight="1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ht="12.75" customHeight="1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ht="12.75" customHeight="1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ht="12.75" customHeight="1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ht="12.75" customHeight="1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ht="12.75" customHeight="1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ht="12.75" customHeight="1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ht="12.75" customHeight="1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ht="12.75" customHeight="1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ht="12.75" customHeight="1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ht="12.75" customHeight="1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ht="12.75" customHeight="1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ht="12.75" customHeight="1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ht="12.75" customHeight="1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ht="12.75" customHeight="1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ht="12.75" customHeight="1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ht="12.75" customHeight="1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ht="12.75" customHeight="1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ht="12.75" customHeight="1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ht="12.75" customHeight="1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ht="12.75" customHeight="1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ht="12.75" customHeight="1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ht="12.75" customHeight="1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ht="12.75" customHeight="1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ht="12.75" customHeight="1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ht="12.75" customHeight="1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ht="12.75" customHeight="1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ht="12.75" customHeight="1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ht="12.75" customHeight="1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ht="12.75" customHeight="1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ht="12.75" customHeight="1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ht="12.75" customHeight="1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ht="12.75" customHeight="1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ht="12.75" customHeight="1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ht="12.75" customHeight="1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ht="12.75" customHeight="1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ht="12.75" customHeight="1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ht="12.75" customHeight="1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ht="12.75" customHeight="1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ht="12.75" customHeight="1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ht="12.75" customHeight="1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ht="12.75" customHeight="1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ht="12.75" customHeight="1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ht="12.75" customHeight="1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ht="12.75" customHeight="1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ht="12.75" customHeight="1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ht="12.75" customHeight="1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ht="12.75" customHeight="1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ht="12.75" customHeight="1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ht="12.75" customHeight="1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ht="12.75" customHeight="1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ht="12.75" customHeight="1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ht="12.75" customHeight="1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ht="12.75" customHeight="1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ht="12.75" customHeight="1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ht="12.75" customHeight="1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ht="12.75" customHeight="1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ht="12.75" customHeight="1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ht="12.75" customHeight="1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ht="12.75" customHeight="1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ht="12.75" customHeight="1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ht="12.75" customHeight="1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ht="12.75" customHeight="1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ht="12.75" customHeight="1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ht="12.75" customHeight="1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ht="12.75" customHeight="1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ht="12.75" customHeight="1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ht="12.75" customHeight="1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ht="12.75" customHeight="1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ht="12.75" customHeight="1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ht="12.75" customHeight="1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ht="12.75" customHeight="1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ht="12.75" customHeight="1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ht="12.75" customHeight="1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ht="12.75" customHeight="1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ht="12.75" customHeight="1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ht="12.75" customHeight="1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ht="12.75" customHeight="1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ht="12.75" customHeight="1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ht="12.75" customHeight="1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ht="12.75" customHeight="1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ht="12.75" customHeight="1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ht="12.75" customHeight="1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ht="12.75" customHeight="1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ht="12.75" customHeight="1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ht="12.75" customHeight="1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ht="12.75" customHeight="1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ht="12.75" customHeight="1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ht="12.75" customHeight="1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ht="12.75" customHeight="1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ht="12.75" customHeight="1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ht="12.75" customHeight="1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ht="12.75" customHeight="1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ht="12.75" customHeight="1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ht="12.75" customHeight="1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ht="12.75" customHeight="1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ht="12.75" customHeight="1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ht="12.75" customHeight="1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ht="12.75" customHeight="1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ht="12.75" customHeight="1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ht="12.75" customHeight="1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ht="12.75" customHeight="1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ht="12.75" customHeight="1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ht="12.75" customHeight="1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ht="12.75" customHeight="1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ht="12.75" customHeight="1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ht="12.75" customHeight="1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ht="12.75" customHeight="1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ht="12.75" customHeight="1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ht="12.75" customHeight="1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ht="12.75" customHeight="1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ht="12.75" customHeight="1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ht="12.75" customHeight="1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ht="12.75" customHeight="1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ht="12.75" customHeight="1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ht="12.75" customHeight="1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ht="12.75" customHeight="1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ht="12.75" customHeight="1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ht="12.75" customHeight="1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ht="12.75" customHeight="1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ht="12.75" customHeight="1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ht="12.75" customHeight="1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ht="12.75" customHeight="1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ht="12.75" customHeight="1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ht="12.75" customHeight="1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ht="12.75" customHeight="1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ht="12.75" customHeight="1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ht="12.75" customHeight="1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ht="12.75" customHeight="1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ht="12.75" customHeight="1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ht="12.75" customHeight="1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ht="12.75" customHeight="1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ht="12.75" customHeight="1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ht="12.75" customHeight="1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ht="12.75" customHeight="1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ht="12.75" customHeight="1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ht="12.75" customHeight="1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ht="12.75" customHeight="1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ht="12.75" customHeight="1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ht="12.75" customHeight="1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ht="12.75" customHeight="1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ht="12.75" customHeight="1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ht="12.75" customHeight="1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ht="12.75" customHeight="1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ht="12.75" customHeight="1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ht="12.75" customHeight="1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ht="12.75" customHeight="1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ht="12.75" customHeight="1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ht="12.75" customHeight="1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ht="12.75" customHeight="1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ht="12.75" customHeight="1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ht="12.75" customHeight="1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ht="12.75" customHeight="1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ht="12.75" customHeight="1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ht="12.75" customHeight="1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ht="12.75" customHeight="1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ht="12.75" customHeight="1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ht="12.75" customHeight="1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ht="12.75" customHeight="1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ht="12.75" customHeight="1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ht="12.75" customHeight="1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ht="12.75" customHeight="1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ht="12.75" customHeight="1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ht="12.75" customHeight="1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ht="12.75" customHeight="1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ht="12.75" customHeight="1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ht="12.75" customHeight="1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ht="12.75" customHeight="1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ht="12.75" customHeight="1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ht="12.75" customHeight="1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ht="12.75" customHeight="1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ht="12.75" customHeight="1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ht="12.75" customHeight="1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ht="12.75" customHeight="1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ht="12.75" customHeight="1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ht="12.75" customHeight="1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ht="12.75" customHeight="1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ht="12.75" customHeight="1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ht="12.75" customHeight="1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ht="12.75" customHeight="1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ht="12.75" customHeight="1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ht="12.75" customHeight="1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ht="12.75" customHeight="1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ht="12.75" customHeight="1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ht="12.75" customHeight="1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ht="12.75" customHeight="1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ht="12.75" customHeight="1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ht="12.75" customHeight="1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ht="12.75" customHeight="1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ht="12.75" customHeight="1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ht="12.75" customHeight="1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ht="12.75" customHeight="1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ht="12.75" customHeight="1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ht="12.75" customHeight="1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ht="12.75" customHeight="1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ht="12.75" customHeight="1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ht="12.75" customHeight="1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ht="12.75" customHeight="1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ht="12.75" customHeight="1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ht="12.75" customHeight="1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ht="12.75" customHeight="1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ht="12.75" customHeight="1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ht="12.75" customHeight="1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ht="12.75" customHeight="1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ht="12.75" customHeight="1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ht="12.75" customHeight="1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ht="12.75" customHeight="1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ht="12.75" customHeight="1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ht="12.75" customHeight="1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ht="12.75" customHeight="1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ht="12.75" customHeight="1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ht="12.75" customHeight="1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ht="12.75" customHeight="1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ht="12.75" customHeight="1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ht="12.75" customHeight="1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ht="12.75" customHeight="1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ht="12.75" customHeight="1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ht="12.75" customHeight="1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ht="12.75" customHeight="1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ht="12.75" customHeight="1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ht="12.75" customHeight="1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ht="12.75" customHeight="1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ht="12.75" customHeight="1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ht="12.75" customHeight="1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ht="12.75" customHeight="1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ht="12.75" customHeight="1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ht="12.75" customHeight="1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ht="12.75" customHeight="1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ht="12.75" customHeight="1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ht="12.75" customHeight="1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ht="12.75" customHeight="1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ht="12.75" customHeight="1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ht="12.75" customHeight="1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ht="12.75" customHeight="1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ht="12.75" customHeight="1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ht="12.75" customHeight="1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ht="12.75" customHeight="1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ht="12.75" customHeight="1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ht="12.75" customHeight="1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ht="12.75" customHeight="1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ht="12.75" customHeight="1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ht="12.75" customHeight="1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ht="12.75" customHeight="1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ht="12.75" customHeight="1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ht="12.75" customHeight="1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ht="12.75" customHeight="1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ht="12.75" customHeight="1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ht="12.75" customHeight="1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ht="12.75" customHeight="1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ht="12.75" customHeight="1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ht="12.75" customHeight="1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ht="12.75" customHeight="1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ht="12.75" customHeight="1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ht="12.75" customHeight="1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ht="12.75" customHeight="1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ht="12.75" customHeight="1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ht="12.75" customHeight="1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ht="12.75" customHeight="1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ht="12.75" customHeight="1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ht="12.75" customHeight="1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ht="12.75" customHeight="1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ht="12.75" customHeight="1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ht="12.75" customHeight="1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ht="12.75" customHeight="1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ht="12.75" customHeight="1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ht="12.75" customHeight="1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ht="12.75" customHeight="1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ht="12.75" customHeight="1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ht="12.75" customHeight="1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ht="12.75" customHeight="1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ht="12.75" customHeight="1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ht="12.75" customHeight="1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ht="12.75" customHeight="1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ht="12.75" customHeight="1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ht="12.75" customHeight="1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ht="12.75" customHeight="1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ht="12.75" customHeight="1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ht="12.75" customHeight="1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ht="12.75" customHeight="1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ht="12.75" customHeight="1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ht="12.75" customHeight="1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ht="12.75" customHeight="1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ht="12.75" customHeight="1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ht="12.75" customHeight="1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ht="12.75" customHeight="1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ht="12.75" customHeight="1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ht="12.75" customHeight="1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ht="12.75" customHeight="1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ht="12.75" customHeight="1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ht="12.75" customHeight="1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ht="12.75" customHeight="1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ht="12.75" customHeight="1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ht="12.75" customHeight="1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ht="12.75" customHeight="1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ht="12.75" customHeight="1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ht="12.75" customHeight="1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ht="12.75" customHeight="1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ht="12.75" customHeight="1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ht="12.75" customHeight="1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ht="12.75" customHeight="1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ht="12.75" customHeight="1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ht="12.75" customHeight="1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ht="12.75" customHeight="1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ht="12.75" customHeight="1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ht="12.75" customHeight="1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ht="12.75" customHeight="1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ht="12.75" customHeight="1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ht="12.75" customHeight="1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ht="12.75" customHeight="1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ht="12.75" customHeight="1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ht="12.75" customHeight="1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ht="12.75" customHeight="1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ht="12.75" customHeight="1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ht="12.75" customHeight="1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ht="12.75" customHeight="1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ht="12.75" customHeight="1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ht="12.75" customHeight="1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ht="12.75" customHeight="1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ht="12.75" customHeight="1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ht="12.75" customHeight="1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ht="12.75" customHeight="1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ht="12.75" customHeight="1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ht="12.75" customHeight="1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ht="12.75" customHeight="1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ht="12.75" customHeight="1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ht="12.75" customHeight="1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ht="12.75" customHeight="1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ht="12.75" customHeight="1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ht="12.75" customHeight="1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ht="12.75" customHeight="1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ht="12.75" customHeight="1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ht="12.75" customHeight="1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ht="12.75" customHeight="1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ht="12.75" customHeight="1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ht="12.75" customHeight="1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ht="12.75" customHeight="1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ht="12.75" customHeight="1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ht="12.75" customHeight="1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ht="12.75" customHeight="1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ht="12.75" customHeight="1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ht="12.75" customHeight="1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ht="12.75" customHeight="1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ht="12.75" customHeight="1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ht="12.75" customHeight="1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ht="12.75" customHeight="1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ht="12.75" customHeight="1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ht="12.75" customHeight="1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ht="12.75" customHeight="1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ht="12.75" customHeight="1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ht="12.75" customHeight="1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ht="12.75" customHeight="1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ht="12.75" customHeight="1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ht="12.75" customHeight="1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ht="12.75" customHeight="1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ht="12.75" customHeight="1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ht="12.75" customHeight="1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ht="12.75" customHeight="1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ht="12.75" customHeight="1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ht="12.75" customHeight="1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ht="12.75" customHeight="1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ht="12.75" customHeight="1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ht="12.75" customHeight="1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ht="12.75" customHeight="1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ht="12.75" customHeight="1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ht="12.75" customHeight="1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ht="12.75" customHeight="1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ht="12.75" customHeight="1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ht="12.75" customHeight="1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ht="12.75" customHeight="1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ht="12.75" customHeight="1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ht="12.75" customHeight="1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ht="12.75" customHeight="1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ht="12.75" customHeight="1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ht="12.75" customHeight="1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ht="12.75" customHeight="1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ht="12.75" customHeight="1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ht="12.75" customHeight="1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ht="12.75" customHeight="1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ht="12.75" customHeight="1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ht="12.75" customHeight="1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ht="12.75" customHeight="1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ht="12.75" customHeight="1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ht="12.75" customHeight="1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ht="12.75" customHeight="1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ht="12.75" customHeight="1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ht="12.75" customHeight="1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ht="12.75" customHeight="1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ht="12.75" customHeight="1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ht="12.75" customHeight="1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ht="12.75" customHeight="1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ht="12.75" customHeight="1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ht="12.75" customHeight="1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ht="12.75" customHeight="1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ht="12.75" customHeight="1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ht="12.75" customHeight="1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ht="12.75" customHeight="1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ht="12.75" customHeight="1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ht="12.75" customHeight="1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ht="12.75" customHeight="1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ht="12.75" customHeight="1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ht="12.75" customHeight="1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ht="12.75" customHeight="1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ht="12.75" customHeight="1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ht="12.75" customHeight="1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ht="12.75" customHeight="1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ht="12.75" customHeight="1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ht="12.75" customHeight="1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ht="12.75" customHeight="1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ht="12.75" customHeight="1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ht="12.75" customHeight="1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ht="12.75" customHeight="1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ht="12.75" customHeight="1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ht="12.75" customHeight="1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ht="12.75" customHeight="1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ht="12.75" customHeight="1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ht="12.75" customHeight="1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ht="12.75" customHeight="1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ht="12.75" customHeight="1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ht="12.75" customHeight="1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ht="12.75" customHeight="1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ht="12.75" customHeight="1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ht="12.75" customHeight="1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ht="12.75" customHeight="1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ht="12.75" customHeight="1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ht="12.75" customHeight="1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ht="12.75" customHeight="1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ht="12.75" customHeight="1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ht="12.75" customHeight="1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ht="12.75" customHeight="1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ht="12.75" customHeight="1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ht="12.75" customHeight="1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ht="12.75" customHeight="1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ht="12.75" customHeight="1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ht="12.75" customHeight="1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ht="12.75" customHeight="1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ht="12.75" customHeight="1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ht="12.75" customHeight="1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ht="12.75" customHeight="1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ht="12.75" customHeight="1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ht="12.75" customHeight="1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ht="12.75" customHeight="1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ht="12.75" customHeight="1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ht="12.75" customHeight="1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ht="12.75" customHeight="1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ht="12.75" customHeight="1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ht="12.75" customHeight="1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ht="12.75" customHeight="1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ht="12.75" customHeight="1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ht="12.75" customHeight="1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ht="12.75" customHeight="1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ht="12.75" customHeight="1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ht="12.75" customHeight="1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ht="12.75" customHeight="1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ht="12.75" customHeight="1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ht="12.75" customHeight="1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ht="12.75" customHeight="1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ht="12.75" customHeight="1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ht="12.75" customHeight="1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ht="12.75" customHeight="1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ht="12.75" customHeight="1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ht="12.75" customHeight="1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ht="12.75" customHeight="1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ht="12.75" customHeight="1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ht="12.75" customHeight="1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ht="12.75" customHeight="1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ht="12.75" customHeight="1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ht="12.75" customHeight="1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ht="12.75" customHeight="1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ht="12.75" customHeight="1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ht="12.75" customHeight="1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ht="12.75" customHeight="1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ht="12.75" customHeight="1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ht="12.75" customHeight="1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ht="12.75" customHeight="1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ht="12.75" customHeight="1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ht="12.75" customHeight="1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ht="12.75" customHeight="1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ht="12.75" customHeight="1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ht="12.75" customHeight="1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ht="12.75" customHeight="1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ht="12.75" customHeight="1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ht="12.75" customHeight="1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ht="12.75" customHeight="1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ht="12.75" customHeight="1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ht="12.75" customHeight="1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ht="12.75" customHeight="1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ht="12.75" customHeight="1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ht="12.75" customHeight="1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ht="12.75" customHeight="1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ht="12.75" customHeight="1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ht="12.75" customHeight="1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ht="12.75" customHeight="1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ht="12.75" customHeight="1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ht="12.75" customHeight="1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ht="12.75" customHeight="1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ht="12.75" customHeight="1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ht="12.75" customHeight="1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ht="12.75" customHeight="1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ht="12.75" customHeight="1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ht="12.75" customHeight="1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ht="12.75" customHeight="1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ht="12.75" customHeight="1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ht="12.75" customHeight="1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ht="12.75" customHeight="1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ht="12.75" customHeight="1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ht="12.75" customHeight="1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ht="12.75" customHeight="1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ht="12.75" customHeight="1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ht="12.75" customHeight="1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ht="12.75" customHeight="1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ht="12.75" customHeight="1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ht="12.75" customHeight="1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ht="12.75" customHeight="1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ht="12.75" customHeight="1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ht="12.75" customHeight="1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ht="12.75" customHeight="1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ht="12.75" customHeight="1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ht="12.75" customHeight="1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ht="12.75" customHeight="1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ht="12.75" customHeight="1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ht="12.75" customHeight="1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ht="12.75" customHeight="1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ht="12.75" customHeight="1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ht="12.75" customHeight="1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ht="12.75" customHeight="1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ht="12.75" customHeight="1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ht="12.75" customHeight="1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ht="12.75" customHeight="1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ht="12.75" customHeight="1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ht="12.75" customHeight="1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ht="12.75" customHeight="1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ht="12.75" customHeight="1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ht="12.75" customHeight="1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ht="12.75" customHeight="1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ht="12.75" customHeight="1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ht="12.75" customHeight="1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ht="12.75" customHeight="1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ht="12.75" customHeight="1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ht="12.75" customHeight="1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ht="12.75" customHeight="1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ht="12.75" customHeight="1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ht="12.75" customHeight="1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ht="12.75" customHeight="1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ht="12.75" customHeight="1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ht="12.75" customHeight="1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ht="12.75" customHeight="1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ht="12.75" customHeight="1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ht="12.75" customHeight="1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ht="12.75" customHeight="1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ht="12.75" customHeight="1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ht="12.75" customHeight="1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ht="12.75" customHeight="1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ht="12.75" customHeight="1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ht="12.75" customHeight="1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ht="12.75" customHeight="1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ht="12.75" customHeight="1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ht="12.75" customHeight="1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ht="12.75" customHeight="1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ht="12.75" customHeight="1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ht="12.75" customHeight="1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ht="12.75" customHeight="1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ht="12.75" customHeight="1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ht="12.75" customHeight="1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ht="12.75" customHeight="1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ht="12.75" customHeight="1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ht="12.75" customHeight="1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ht="12.75" customHeight="1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ht="12.75" customHeight="1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ht="12.75" customHeight="1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ht="12.75" customHeight="1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ht="12.75" customHeight="1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ht="12.75" customHeight="1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ht="12.75" customHeight="1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ht="12.75" customHeight="1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ht="12.75" customHeight="1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ht="12.75" customHeight="1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ht="12.75" customHeight="1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ht="12.75" customHeight="1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ht="12.75" customHeight="1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ht="12.75" customHeight="1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ht="12.75" customHeight="1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ht="12.75" customHeight="1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ht="12.75" customHeight="1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ht="12.75" customHeight="1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ht="12.75" customHeight="1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ht="12.75" customHeight="1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ht="12.75" customHeight="1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ht="12.75" customHeight="1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ht="12.75" customHeight="1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ht="12.75" customHeight="1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ht="12.75" customHeight="1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ht="12.75" customHeight="1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ht="12.75" customHeight="1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ht="12.75" customHeight="1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ht="12.75" customHeight="1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ht="12.75" customHeight="1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ht="12.75" customHeight="1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ht="12.75" customHeight="1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ht="12.75" customHeight="1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ht="12.75" customHeight="1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ht="12.75" customHeight="1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ht="12.75" customHeight="1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ht="12.75" customHeight="1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ht="12.75" customHeight="1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ht="12.75" customHeight="1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ht="12.75" customHeight="1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ht="12.75" customHeight="1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ht="12.75" customHeight="1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ht="12.75" customHeight="1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ht="12.75" customHeight="1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ht="12.75" customHeight="1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ht="12.75" customHeight="1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ht="12.75" customHeight="1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ht="12.75" customHeight="1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ht="12.75" customHeight="1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ht="12.75" customHeight="1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ht="12.75" customHeight="1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ht="12.75" customHeight="1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ht="12.75" customHeight="1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ht="12.75" customHeight="1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ht="12.75" customHeight="1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ht="12.75" customHeight="1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ht="12.75" customHeight="1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ht="12.75" customHeight="1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ht="12.75" customHeight="1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ht="12.75" customHeight="1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ht="12.75" customHeight="1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ht="12.75" customHeight="1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ht="12.75" customHeight="1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ht="12.75" customHeight="1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ht="12.75" customHeight="1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ht="12.75" customHeight="1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ht="12.75" customHeight="1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ht="12.75" customHeight="1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ht="12.75" customHeight="1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ht="12.75" customHeight="1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ht="12.75" customHeight="1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ht="12.75" customHeight="1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ht="12.75" customHeight="1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ht="12.75" customHeight="1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ht="12.75" customHeight="1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ht="12.75" customHeight="1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ht="12.75" customHeight="1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ht="12.75" customHeight="1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ht="12.75" customHeight="1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ht="12.75" customHeight="1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ht="12.75" customHeight="1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ht="12.75" customHeight="1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ht="12.75" customHeight="1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ht="12.75" customHeight="1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ht="12.75" customHeight="1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ht="12.75" customHeight="1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ht="12.75" customHeight="1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ht="12.75" customHeight="1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ht="12.75" customHeight="1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ht="12.75" customHeight="1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ht="12.75" customHeight="1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ht="12.75" customHeight="1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ht="12.75" customHeight="1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ht="12.75" customHeight="1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ht="12.75" customHeight="1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ht="12.75" customHeight="1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ht="12.75" customHeight="1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ht="12.75" customHeight="1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ht="12.75" customHeight="1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ht="12.75" customHeight="1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ht="12.75" customHeight="1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ht="12.75" customHeight="1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ht="12.75" customHeight="1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ht="12.75" customHeight="1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ht="12.75" customHeight="1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ht="12.75" customHeight="1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ht="12.75" customHeight="1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ht="12.75" customHeight="1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ht="12.75" customHeight="1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ht="12.75" customHeight="1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ht="12.75" customHeight="1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ht="12.75" customHeight="1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ht="12.75" customHeight="1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ht="12.75" customHeight="1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ht="12.75" customHeight="1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ht="12.75" customHeight="1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ht="12.75" customHeight="1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ht="12.75" customHeight="1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ht="12.75" customHeight="1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ht="12.75" customHeight="1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ht="12.75" customHeight="1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ht="12.75" customHeight="1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ht="12.75" customHeight="1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ht="12.75" customHeight="1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ht="12.75" customHeight="1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ht="12.75" customHeight="1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ht="12.75" customHeight="1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ht="12.75" customHeight="1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ht="12.75" customHeight="1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ht="12.75" customHeight="1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ht="12.75" customHeight="1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ht="12.75" customHeight="1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ht="12.75" customHeight="1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ht="12.75" customHeight="1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ht="12.75" customHeight="1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ht="12.75" customHeight="1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ht="12.75" customHeight="1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ht="12.75" customHeight="1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ht="12.75" customHeight="1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ht="12.75" customHeight="1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ht="12.75" customHeight="1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ht="12.75" customHeight="1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ht="12.75" customHeight="1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ht="12.75" customHeight="1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ht="12.75" customHeight="1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ht="12.75" customHeight="1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ht="12.75" customHeight="1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ht="12.75" customHeight="1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ht="12.75" customHeight="1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ht="12.75" customHeight="1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ht="12.75" customHeight="1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ht="12.75" customHeight="1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ht="12.75" customHeight="1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ht="12.75" customHeight="1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ht="12.75" customHeight="1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ht="12.75" customHeight="1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ht="12.75" customHeight="1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ht="12.75" customHeight="1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ht="12.75" customHeight="1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ht="12.75" customHeight="1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ht="12.75" customHeight="1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ht="12.75" customHeight="1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ht="12.75" customHeight="1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ht="12.75" customHeight="1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ht="12.75" customHeight="1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ht="12.75" customHeight="1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ht="12.75" customHeight="1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ht="12.75" customHeight="1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ht="12.75" customHeight="1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ht="12.75" customHeight="1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ht="12.75" customHeight="1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ht="12.75" customHeight="1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ht="12.75" customHeight="1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ht="12.75" customHeight="1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ht="12.75" customHeight="1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ht="12.75" customHeight="1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ht="12.75" customHeight="1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ht="12.75" customHeight="1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ht="12.75" customHeight="1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ht="12.75" customHeight="1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ht="12.75" customHeight="1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ht="12.75" customHeight="1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ht="12.75" customHeight="1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ht="12.75" customHeight="1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ht="12.75" customHeight="1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ht="12.75" customHeight="1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ht="12.75" customHeight="1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ht="12.75" customHeight="1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ht="12.75" customHeight="1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ht="12.75" customHeight="1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ht="12.75" customHeight="1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ht="12.75" customHeight="1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ht="12.75" customHeight="1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ht="12.75" customHeight="1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ht="12.75" customHeight="1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ht="12.75" customHeight="1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ht="12.75" customHeight="1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ht="12.75" customHeight="1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ht="12.75" customHeight="1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ht="12.75" customHeight="1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ht="12.75" customHeight="1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ht="12.75" customHeight="1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ht="12.75" customHeight="1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ht="12.75" customHeight="1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ht="12.75" customHeight="1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ht="12.75" customHeight="1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ht="12.75" customHeight="1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ht="12.75" customHeight="1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ht="12.75" customHeight="1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ht="12.75" customHeight="1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ht="12.75" customHeight="1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ht="12.75" customHeight="1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ht="12.75" customHeight="1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ht="12.75" customHeight="1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ht="12.75" customHeight="1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ht="12.75" customHeight="1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ht="12.75" customHeight="1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ht="12.75" customHeight="1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ht="12.75" customHeight="1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ht="12.75" customHeight="1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ht="12.75" customHeight="1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ht="12.75" customHeight="1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ht="12.75" customHeight="1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ht="12.75" customHeight="1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ht="12.75" customHeight="1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ht="12.75" customHeight="1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ht="12.75" customHeight="1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ht="12.75" customHeight="1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ht="12.75" customHeight="1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ht="12.75" customHeight="1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ht="12.75" customHeight="1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ht="12.75" customHeight="1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ht="12.75" customHeight="1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ht="12.75" customHeight="1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ht="12.75" customHeight="1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ht="12.75" customHeight="1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ht="12.75" customHeight="1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ht="12.75" customHeight="1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ht="12.75" customHeight="1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ht="12.75" customHeight="1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ht="12.75" customHeight="1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ht="12.75" customHeight="1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ht="12.75" customHeight="1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ht="12.75" customHeight="1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ht="12.75" customHeight="1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ht="12.75" customHeight="1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ht="12.75" customHeight="1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ht="12.75" customHeight="1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ht="12.75" customHeight="1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ht="12.75" customHeight="1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ht="12.75" customHeight="1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ht="12.75" customHeight="1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ht="12.75" customHeight="1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ht="12.75" customHeight="1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ht="12.75" customHeight="1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ht="12.75" customHeight="1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ht="12.75" customHeight="1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ht="12.75" customHeight="1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ht="12.75" customHeight="1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ht="12.75" customHeight="1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ht="12.75" customHeight="1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ht="12.75" customHeight="1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ht="12.75" customHeight="1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ht="12.75" customHeight="1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ht="12.75" customHeight="1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ht="12.75" customHeight="1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ht="12.75" customHeight="1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ht="12.75" customHeight="1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ht="12.75" customHeight="1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ht="12.75" customHeight="1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ht="12.75" customHeight="1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ht="12.75" customHeight="1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ht="12.75" customHeight="1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ht="12.75" customHeight="1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ht="12.75" customHeight="1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ht="12.75" customHeight="1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ht="12.75" customHeight="1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ht="12.75" customHeight="1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ht="12.75" customHeight="1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ht="12.75" customHeight="1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ht="12.75" customHeight="1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ht="12.75" customHeight="1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ht="12.75" customHeight="1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ht="12.75" customHeight="1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ht="12.75" customHeight="1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ht="12.75" customHeight="1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ht="12.75" customHeight="1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ht="12.75" customHeight="1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ht="12.75" customHeight="1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ht="12.75" customHeight="1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ht="12.75" customHeight="1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ht="12.75" customHeight="1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ht="12.75" customHeight="1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ht="12.75" customHeight="1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ht="12.75" customHeight="1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ht="12.75" customHeight="1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ht="12.75" customHeight="1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ht="12.75" customHeight="1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ht="12.75" customHeight="1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ht="12.75" customHeight="1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ht="12.75" customHeight="1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ht="12.75" customHeight="1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ht="12.75" customHeight="1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ht="12.75" customHeight="1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ht="12.75" customHeight="1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ht="12.75" customHeight="1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ht="12.75" customHeight="1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ht="12.75" customHeight="1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ht="12.75" customHeight="1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ht="12.75" customHeight="1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ht="12.75" customHeight="1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ht="12.75" customHeight="1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ht="12.75" customHeight="1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ht="12.75" customHeight="1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ht="12.75" customHeight="1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ht="12.75" customHeight="1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ht="12.75" customHeight="1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ht="12.75" customHeight="1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ht="12.75" customHeight="1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ht="12.75" customHeight="1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ht="12.75" customHeight="1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ht="12.75" customHeight="1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ht="12.75" customHeight="1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ht="12.75" customHeight="1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ht="12.75" customHeight="1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ht="12.75" customHeight="1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ht="12.75" customHeight="1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ht="12.75" customHeight="1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ht="12.75" customHeight="1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ht="12.75" customHeight="1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ht="12.75" customHeight="1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ht="12.75" customHeight="1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ht="12.75" customHeight="1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ht="12.75" customHeight="1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ht="12.75" customHeight="1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ht="12.75" customHeight="1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ht="12.75" customHeight="1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ht="12.75" customHeight="1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ht="12.75" customHeight="1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ht="12.75" customHeight="1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ht="12.75" customHeight="1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ht="12.75" customHeight="1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ht="12.75" customHeight="1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ht="12.75" customHeight="1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ht="12.75" customHeight="1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ht="12.75" customHeight="1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ht="12.75" customHeight="1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ht="12.75" customHeight="1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ht="12.75" customHeight="1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ht="12.75" customHeight="1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ht="12.75" customHeight="1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ht="12.75" customHeight="1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ht="12.75" customHeight="1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ht="12.75" customHeight="1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ht="12.75" customHeight="1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ht="12.75" customHeight="1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ht="12.75" customHeight="1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ht="12.75" customHeight="1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ht="12.75" customHeight="1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ht="12.75" customHeight="1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ht="12.75" customHeight="1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ht="12.75" customHeight="1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ht="12.75" customHeight="1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ht="12.75" customHeight="1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ht="12.75" customHeight="1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ht="12.75" customHeight="1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ht="12.75" customHeight="1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ht="12.75" customHeight="1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ht="12.75" customHeight="1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ht="12.75" customHeight="1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ht="12.75" customHeight="1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ht="12.75" customHeight="1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ht="12.75" customHeight="1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ht="12.75" customHeight="1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ht="12.75" customHeight="1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ht="12.75" customHeight="1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ht="12.75" customHeight="1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ht="12.75" customHeight="1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ht="12.75" customHeight="1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ht="12.75" customHeight="1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ht="12.75" customHeight="1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ht="12.75" customHeight="1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ht="12.75" customHeight="1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ht="12.75" customHeight="1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ht="12.75" customHeight="1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ht="12.75" customHeight="1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ht="12.75" customHeight="1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ht="12.75" customHeight="1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ht="12.75" customHeight="1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ht="12.75" customHeight="1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ht="12.75" customHeight="1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ht="12.75" customHeight="1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ht="12.75" customHeight="1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ht="12.75" customHeight="1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ht="12.75" customHeight="1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ht="12.75" customHeight="1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ht="12.75" customHeight="1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ht="12.75" customHeight="1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ht="12.75" customHeight="1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ht="12.75" customHeight="1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ht="12.75" customHeight="1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ht="12.75" customHeight="1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ht="12.75" customHeight="1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ht="12.75" customHeight="1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ht="12.75" customHeight="1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ht="12.75" customHeight="1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ht="12.75" customHeight="1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ht="12.75" customHeight="1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ht="12.75" customHeight="1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ht="12.75" customHeight="1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ht="12.75" customHeight="1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ht="12.75" customHeight="1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ht="12.75" customHeight="1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ht="12.75" customHeight="1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ht="12.75" customHeight="1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ht="12.75" customHeight="1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ht="12.75" customHeight="1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ht="12.75" customHeight="1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ht="12.75" customHeight="1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ht="12.75" customHeight="1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ht="12.75" customHeight="1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ht="12.75" customHeight="1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ht="12.75" customHeight="1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ht="12.75" customHeight="1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ht="12.75" customHeight="1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ht="12.75" customHeight="1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ht="12.75" customHeight="1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ht="12.75" customHeight="1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ht="12.75" customHeight="1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ht="12.75" customHeight="1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ht="12.75" customHeight="1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ht="12.75" customHeight="1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ht="12.75" customHeight="1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ht="12.75" customHeight="1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ht="12.75" customHeight="1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ht="12.75" customHeight="1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ht="12.75" customHeight="1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ht="12.75" customHeight="1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ht="12.75" customHeight="1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ht="12.75" customHeight="1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ht="12.75" customHeight="1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ht="12.75" customHeight="1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ht="12.75" customHeight="1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ht="12.75" customHeight="1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ht="12.75" customHeight="1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ht="12.75" customHeight="1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ht="12.75" customHeight="1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ht="12.75" customHeight="1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ht="12.75" customHeight="1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ht="12.75" customHeight="1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ht="12.75" customHeight="1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ht="12.75" customHeight="1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ht="12.75" customHeight="1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ht="12.75" customHeight="1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ht="12.75" customHeight="1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ht="12.75" customHeight="1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ht="12.75" customHeight="1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ht="12.75" customHeight="1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ht="12.75" customHeight="1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ht="12.75" customHeight="1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ht="12.75" customHeight="1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ht="12.75" customHeight="1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ht="12.75" customHeight="1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ht="12.75" customHeight="1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ht="12.75" customHeight="1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ht="12.75" customHeight="1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ht="12.75" customHeight="1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ht="12.75" customHeight="1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ht="12.75" customHeight="1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ht="12.75" customHeight="1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ht="12.75" customHeight="1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ht="12.75" customHeight="1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ht="12.75" customHeight="1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ht="12.75" customHeight="1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ht="12.75" customHeight="1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ht="12.75" customHeight="1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ht="12.75" customHeight="1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ht="12.75" customHeight="1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ht="12.75" customHeight="1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ht="12.75" customHeight="1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ht="12.75" customHeight="1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ht="12.75" customHeight="1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ht="12.75" customHeight="1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ht="12.75" customHeight="1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ht="12.75" customHeight="1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ht="12.75" customHeight="1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ht="12.75" customHeight="1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ht="12.75" customHeight="1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ht="12.75" customHeight="1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ht="12.75" customHeight="1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ht="12.75" customHeight="1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ht="12.75" customHeight="1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ht="12.75" customHeight="1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ht="12.75" customHeight="1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ht="12.75" customHeight="1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ht="12.75" customHeight="1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ht="12.75" customHeight="1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ht="12.75" customHeight="1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ht="12.75" customHeight="1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ht="12.75" customHeight="1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ht="12.75" customHeight="1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ht="12.75" customHeight="1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ht="12.75" customHeight="1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ht="12.75" customHeight="1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ht="12.75" customHeight="1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ht="12.75" customHeight="1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ht="12.75" customHeight="1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ht="12.75" customHeight="1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ht="12.75" customHeight="1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ht="12.75" customHeight="1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ht="12.75" customHeight="1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ht="12.75" customHeight="1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ht="12.75" customHeight="1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ht="12.75" customHeight="1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ht="12.75" customHeight="1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ht="12.75" customHeight="1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ht="12.75" customHeight="1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ht="12.75" customHeight="1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ht="12.75" customHeight="1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ht="12.75" customHeight="1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ht="12.75" customHeight="1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ht="12.75" customHeight="1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ht="12.75" customHeight="1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ht="12.75" customHeight="1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ht="12.75" customHeight="1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ht="12.75" customHeight="1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ht="12.75" customHeight="1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ht="12.75" customHeight="1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ht="12.75" customHeight="1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ht="12.75" customHeight="1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ht="12.75" customHeight="1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ht="12.75" customHeight="1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ht="12.75" customHeight="1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ht="12.75" customHeight="1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ht="12.75" customHeight="1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ht="12.75" customHeight="1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ht="12.75" customHeight="1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ht="12.75" customHeight="1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ht="12.75" customHeight="1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ht="12.75" customHeight="1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ht="12.75" customHeight="1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ht="12.75" customHeight="1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ht="12.75" customHeight="1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ht="12.75" customHeight="1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ht="12.75" customHeight="1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ht="12.75" customHeight="1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ht="12.75" customHeight="1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ht="12.75" customHeight="1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ht="12.75" customHeight="1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ht="12.75" customHeight="1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ht="12.75" customHeight="1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ht="12.75" customHeight="1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ht="12.75" customHeight="1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ht="12.75" customHeight="1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ht="12.75" customHeight="1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ht="12.75" customHeight="1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ht="12.75" customHeight="1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ht="12.75" customHeight="1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ht="12.75" customHeight="1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ht="12.75" customHeight="1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ht="12.75" customHeight="1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ht="12.75" customHeight="1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ht="12.75" customHeight="1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ht="12.75" customHeight="1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ht="12.75" customHeight="1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ht="12.75" customHeight="1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ht="12.75" customHeight="1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ht="12.75" customHeight="1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ht="12.75" customHeight="1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ht="12.75" customHeight="1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ht="12.75" customHeight="1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ht="12.75" customHeight="1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ht="12.75" customHeight="1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ht="12.75" customHeight="1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ht="12.75" customHeight="1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ht="12.75" customHeight="1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ht="12.75" customHeight="1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ht="12.75" customHeight="1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ht="12.75" customHeight="1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ht="12.75" customHeight="1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ht="12.75" customHeight="1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ht="12.75" customHeight="1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ht="12.75" customHeight="1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ht="12.75" customHeight="1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ht="12.75" customHeight="1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ht="12.75" customHeight="1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ht="12.75" customHeight="1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ht="12.75" customHeight="1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ht="12.75" customHeight="1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ht="12.75" customHeight="1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ht="12.75" customHeight="1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ht="12.75" customHeight="1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ht="12.75" customHeight="1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ht="12.75" customHeight="1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ht="12.75" customHeight="1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ht="12.75" customHeight="1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ht="12.75" customHeight="1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ht="12.75" customHeight="1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ht="12.75" customHeight="1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ht="12.75" customHeight="1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ht="12.75" customHeight="1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ht="12.75" customHeight="1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ht="12.75" customHeight="1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ht="12.75" customHeight="1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ht="12.75" customHeight="1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ht="12.75" customHeight="1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ht="12.75" customHeight="1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ht="12.75" customHeight="1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ht="12.75" customHeight="1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ht="12.75" customHeight="1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ht="12.75" customHeight="1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ht="12.75" customHeight="1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ht="12.75" customHeight="1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ht="12.75" customHeight="1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ht="12.75" customHeight="1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ht="12.75" customHeight="1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ht="12.75" customHeight="1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ht="12.75" customHeight="1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ht="12.75" customHeight="1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ht="12.75" customHeight="1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ht="12.75" customHeight="1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ht="12.75" customHeight="1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ht="12.75" customHeight="1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ht="12.75" customHeight="1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ht="12.75" customHeight="1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ht="12.75" customHeight="1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ht="12.75" customHeight="1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ht="12.75" customHeight="1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ht="12.75" customHeight="1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ht="12.75" customHeight="1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ht="12.75" customHeight="1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ht="12.75" customHeight="1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ht="12.75" customHeight="1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ht="12.75" customHeight="1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ht="12.75" customHeight="1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ht="12.75" customHeight="1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ht="12.75" customHeight="1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ht="12.75" customHeight="1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ht="12.75" customHeight="1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ht="12.75" customHeight="1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ht="12.75" customHeight="1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ht="12.75" customHeight="1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ht="12.75" customHeight="1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ht="12.75" customHeight="1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ht="12.75" customHeight="1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ht="12.75" customHeight="1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ht="12.75" customHeight="1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ht="12.75" customHeight="1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ht="12.75" customHeight="1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ht="12.75" customHeight="1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ht="12.75" customHeight="1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ht="12.75" customHeight="1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ht="12.75" customHeight="1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ht="12.75" customHeight="1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ht="12.75" customHeight="1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ht="12.75" customHeight="1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ht="12.75" customHeight="1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ht="12.75" customHeight="1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ht="12.75" customHeight="1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ht="12.75" customHeight="1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ht="12.75" customHeight="1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ht="12.75" customHeight="1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ht="12.75" customHeight="1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ht="12.75" customHeight="1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ht="12.75" customHeight="1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ht="12.75" customHeight="1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ht="12.75" customHeight="1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ht="12.75" customHeight="1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ht="12.75" customHeight="1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ht="12.75" customHeight="1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ht="12.75" customHeight="1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ht="12.75" customHeight="1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ht="12.75" customHeight="1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ht="12.75" customHeight="1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ht="12.75" customHeight="1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ht="12.75" customHeight="1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ht="12.75" customHeight="1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ht="12.75" customHeight="1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ht="12.75" customHeight="1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ht="12.75" customHeight="1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ht="12.75" customHeight="1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ht="12.75" customHeight="1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ht="12.75" customHeight="1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ht="12.75" customHeight="1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ht="12.75" customHeight="1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ht="12.75" customHeight="1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ht="12.75" customHeight="1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ht="12.75" customHeight="1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ht="12.75" customHeight="1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ht="12.75" customHeight="1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ht="12.75" customHeight="1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ht="12.75" customHeight="1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ht="12.75" customHeight="1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ht="12.75" customHeight="1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ht="12.75" customHeight="1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ht="12.75" customHeight="1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ht="12.75" customHeight="1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ht="12.75" customHeight="1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ht="12.75" customHeight="1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ht="12.75" customHeight="1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ht="12.75" customHeight="1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ht="12.75" customHeight="1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ht="12.75" customHeight="1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ht="12.75" customHeight="1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ht="12.75" customHeight="1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ht="12.75" customHeight="1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ht="12.75" customHeight="1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ht="12.75" customHeight="1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ht="12.75" customHeight="1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ht="12.75" customHeight="1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ht="12.75" customHeight="1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ht="12.75" customHeight="1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ht="12.75" customHeight="1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ht="12.75" customHeight="1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ht="12.75" customHeight="1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ht="12.75" customHeight="1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ht="12.75" customHeight="1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ht="12.75" customHeight="1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ht="12.75" customHeight="1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ht="12.75" customHeight="1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ht="12.75" customHeight="1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ht="12.75" customHeight="1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ht="12.75" customHeight="1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ht="12.75" customHeight="1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ht="12.75" customHeight="1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ht="12.75" customHeight="1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ht="12.75" customHeight="1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ht="12.75" customHeight="1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ht="12.75" customHeight="1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ht="12.75" customHeight="1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ht="12.75" customHeight="1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ht="12.75" customHeight="1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ht="12.75" customHeight="1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ht="12.75" customHeight="1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ht="12.75" customHeight="1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ht="12.75" customHeight="1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ht="12.75" customHeight="1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ht="12.75" customHeight="1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ht="12.75" customHeight="1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ht="12.75" customHeight="1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ht="12.75" customHeight="1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ht="12.75" customHeight="1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ht="12.75" customHeight="1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ht="12.75" customHeight="1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ht="12.75" customHeight="1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ht="12.75" customHeight="1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ht="12.75" customHeight="1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ht="12.75" customHeight="1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ht="12.75" customHeight="1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ht="12.75" customHeight="1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ht="12.75" customHeight="1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ht="12.75" customHeight="1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ht="12.75" customHeight="1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ht="12.75" customHeight="1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ht="12.75" customHeight="1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ht="12.75" customHeight="1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ht="12.75" customHeight="1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ht="12.75" customHeight="1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ht="12.75" customHeight="1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ht="12.75" customHeight="1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ht="12.75" customHeight="1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ht="12.75" customHeight="1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ht="12.75" customHeight="1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ht="12.75" customHeight="1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ht="12.75" customHeight="1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ht="12.75" customHeight="1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ht="12.75" customHeight="1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ht="12.75" customHeight="1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ht="12.75" customHeight="1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ht="12.75" customHeight="1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ht="12.75" customHeight="1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ht="12.75" customHeight="1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ht="12.75" customHeight="1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ht="12.75" customHeight="1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ht="12.75" customHeight="1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ht="12.75" customHeight="1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ht="12.75" customHeight="1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ht="12.75" customHeight="1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ht="12.75" customHeight="1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ht="12.75" customHeight="1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ht="12.75" customHeight="1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ht="12.75" customHeight="1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ht="12.75" customHeight="1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ht="12.75" customHeight="1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ht="12.75" customHeight="1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ht="12.75" customHeight="1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ht="12.75" customHeight="1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ht="12.75" customHeight="1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ht="12.75" customHeight="1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ht="12.75" customHeight="1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ht="12.75" customHeight="1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ht="12.75" customHeight="1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ht="12.75" customHeight="1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ht="12.75" customHeight="1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ht="12.75" customHeight="1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ht="12.75" customHeight="1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ht="12.75" customHeight="1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ht="12.75" customHeight="1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ht="12.75" customHeight="1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ht="12.75" customHeight="1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ht="12.75" customHeight="1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ht="12.75" customHeight="1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ht="12.75" customHeight="1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ht="12.75" customHeight="1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ht="12.75" customHeight="1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ht="12.75" customHeight="1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ht="12.75" customHeight="1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ht="12.75" customHeight="1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ht="12.75" customHeight="1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ht="12.75" customHeight="1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ht="12.75" customHeight="1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ht="12.75" customHeight="1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ht="12.75" customHeight="1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ht="12.75" customHeight="1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ht="12.75" customHeight="1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ht="12.75" customHeight="1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ht="12.75" customHeight="1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ht="12.75" customHeight="1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ht="12.75" customHeight="1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ht="12.75" customHeight="1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ht="12.75" customHeight="1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ht="12.75" customHeight="1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ht="12.75" customHeight="1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ht="12.75" customHeight="1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ht="12.75" customHeight="1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ht="12.75" customHeight="1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ht="12.75" customHeight="1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ht="12.75" customHeight="1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ht="12.75" customHeight="1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ht="12.75" customHeight="1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ht="12.75" customHeight="1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ht="12.75" customHeight="1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ht="12.75" customHeight="1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ht="12.75" customHeight="1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ht="12.75" customHeight="1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ht="12.75" customHeight="1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ht="12.75" customHeight="1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ht="12.75" customHeight="1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ht="12.75" customHeight="1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ht="12.75" customHeight="1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ht="12.75" customHeight="1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ht="12.75" customHeight="1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ht="12.75" customHeight="1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ht="12.75" customHeight="1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ht="12.75" customHeight="1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ht="12.75" customHeight="1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ht="12.75" customHeight="1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ht="12.75" customHeight="1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ht="12.75" customHeight="1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ht="12.75" customHeight="1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ht="12.75" customHeight="1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ht="12.75" customHeight="1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ht="12.75" customHeight="1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ht="12.75" customHeight="1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ht="12.75" customHeight="1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ht="12.75" customHeight="1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ht="12.75" customHeight="1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ht="12.75" customHeight="1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ht="12.75" customHeight="1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ht="12.75" customHeight="1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ht="12.75" customHeight="1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ht="12.75" customHeight="1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ht="12.75" customHeight="1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ht="12.75" customHeight="1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ht="12.75" customHeight="1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ht="12.75" customHeight="1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ht="12.75" customHeight="1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ht="12.75" customHeight="1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ht="12.75" customHeight="1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ht="12.75" customHeight="1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ht="12.75" customHeight="1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ht="12.75" customHeight="1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ht="12.75" customHeight="1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ht="12.75" customHeight="1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ht="12.75" customHeight="1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ht="12.75" customHeight="1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ht="12.75" customHeight="1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ht="12.75" customHeight="1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ht="12.75" customHeight="1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ht="12.75" customHeight="1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ht="12.75" customHeight="1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ht="12.75" customHeight="1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ht="12.75" customHeight="1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ht="12.75" customHeight="1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ht="12.75" customHeight="1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ht="12.75" customHeight="1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ht="12.75" customHeight="1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ht="12.75" customHeight="1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ht="12.75" customHeight="1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ht="12.75" customHeight="1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ht="12.75" customHeight="1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ht="12.75" customHeight="1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ht="12.75" customHeight="1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ht="12.75" customHeight="1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ht="12.75" customHeight="1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ht="12.75" customHeight="1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ht="12.75" customHeight="1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ht="12.75" customHeight="1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ht="12.75" customHeight="1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ht="12.75" customHeight="1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ht="12.75" customHeight="1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ht="12.75" customHeight="1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ht="12.75" customHeight="1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ht="12.75" customHeight="1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ht="12.75" customHeight="1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ht="12.75" customHeight="1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ht="12.75" customHeight="1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ht="12.75" customHeight="1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ht="12.75" customHeight="1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ht="12.75" customHeight="1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ht="12.75" customHeight="1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ht="12.75" customHeight="1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ht="12.75" customHeight="1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ht="12.75" customHeight="1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ht="12.75" customHeight="1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ht="12.75" customHeight="1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ht="12.75" customHeight="1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ht="12.75" customHeight="1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ht="12.75" customHeight="1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ht="12.75" customHeight="1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ht="12.75" customHeight="1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ht="12.75" customHeight="1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ht="12.75" customHeight="1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ht="12.75" customHeight="1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ht="12.75" customHeight="1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ht="12.75" customHeight="1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ht="12.75" customHeight="1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ht="12.75" customHeight="1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ht="12.75" customHeight="1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ht="12.75" customHeight="1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ht="12.75" customHeight="1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ht="12.75" customHeight="1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ht="12.75" customHeight="1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ht="12.75" customHeight="1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ht="12.75" customHeight="1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ht="12.75" customHeight="1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ht="12.75" customHeight="1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ht="12.75" customHeight="1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ht="12.75" customHeight="1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ht="12.75" customHeight="1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ht="12.75" customHeight="1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ht="12.75" customHeight="1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ht="12.75" customHeight="1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ht="12.75" customHeight="1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ht="12.75" customHeight="1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ht="12.75" customHeight="1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ht="12.75" customHeight="1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ht="12.75" customHeight="1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ht="12.75" customHeight="1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ht="12.75" customHeight="1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ht="12.75" customHeight="1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ht="12.75" customHeight="1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ht="12.75" customHeight="1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ht="12.75" customHeight="1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ht="12.75" customHeight="1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ht="12.75" customHeight="1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ht="12.75" customHeight="1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ht="12.75" customHeight="1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ht="12.75" customHeight="1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ht="12.75" customHeight="1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ht="12.75" customHeight="1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ht="12.75" customHeight="1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ht="12.75" customHeight="1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ht="12.75" customHeight="1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ht="12.75" customHeight="1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ht="12.75" customHeight="1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ht="12.75" customHeight="1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ht="12.75" customHeight="1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ht="12.75" customHeight="1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ht="12.75" customHeight="1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ht="12.75" customHeight="1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ht="12.75" customHeight="1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ht="12.75" customHeight="1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ht="12.75" customHeight="1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ht="12.75" customHeight="1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ht="12.75" customHeight="1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ht="12.75" customHeight="1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ht="12.75" customHeight="1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ht="12.75" customHeight="1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ht="12.75" customHeight="1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ht="12.75" customHeight="1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ht="12.75" customHeight="1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ht="12.75" customHeight="1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ht="12.75" customHeight="1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ht="12.75" customHeight="1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ht="12.75" customHeight="1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ht="12.75" customHeight="1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ht="12.75" customHeight="1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ht="12.75" customHeight="1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ht="12.75" customHeight="1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ht="12.75" customHeight="1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ht="12.75" customHeight="1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ht="12.75" customHeight="1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ht="12.75" customHeight="1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ht="12.75" customHeight="1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ht="12.75" customHeight="1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ht="12.75" customHeight="1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ht="12.75" customHeight="1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ht="12.75" customHeight="1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ht="12.75" customHeight="1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ht="12.75" customHeight="1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ht="12.75" customHeight="1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ht="12.75" customHeight="1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ht="12.75" customHeight="1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ht="12.75" customHeight="1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ht="12.75" customHeight="1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ht="12.75" customHeight="1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ht="12.75" customHeight="1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ht="12.75" customHeight="1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ht="12.75" customHeight="1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ht="12.75" customHeight="1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ht="12.75" customHeight="1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ht="12.75" customHeight="1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ht="12.75" customHeight="1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ht="12.75" customHeight="1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ht="12.75" customHeight="1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ht="12.75" customHeight="1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ht="12.75" customHeight="1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ht="12.75" customHeight="1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ht="12.75" customHeight="1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ht="12.75" customHeight="1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ht="12.75" customHeight="1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ht="12.75" customHeight="1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ht="12.75" customHeight="1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ht="12.75" customHeight="1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ht="12.75" customHeight="1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ht="12.75" customHeight="1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ht="12.75" customHeight="1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ht="12.75" customHeight="1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ht="12.75" customHeight="1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ht="12.75" customHeight="1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ht="12.75" customHeight="1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ht="12.75" customHeight="1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ht="12.75" customHeight="1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ht="12.75" customHeight="1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ht="12.75" customHeight="1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ht="12.75" customHeight="1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ht="12.75" customHeight="1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ht="12.75" customHeight="1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ht="12.75" customHeight="1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ht="12.75" customHeight="1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ht="12.75" customHeight="1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ht="12.75" customHeight="1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ht="12.75" customHeight="1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ht="12.75" customHeight="1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ht="12.75" customHeight="1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ht="12.75" customHeight="1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ht="12.75" customHeight="1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ht="12.75" customHeight="1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ht="12.75" customHeight="1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ht="12.75" customHeight="1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ht="12.75" customHeight="1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ht="12.75" customHeight="1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ht="12.75" customHeight="1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ht="12.75" customHeight="1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ht="12.75" customHeight="1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ht="12.75" customHeight="1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ht="12.75" customHeight="1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ht="12.75" customHeight="1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ht="12.75" customHeight="1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ht="12.75" customHeight="1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ht="12.75" customHeight="1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ht="12.75" customHeight="1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ht="12.75" customHeight="1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ht="12.75" customHeight="1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ht="12.75" customHeight="1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ht="12.75" customHeight="1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ht="12.75" customHeight="1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ht="12.75" customHeight="1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ht="12.75" customHeight="1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ht="12.75" customHeight="1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ht="12.75" customHeight="1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ht="12.75" customHeight="1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ht="12.75" customHeight="1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ht="12.75" customHeight="1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ht="12.75" customHeight="1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ht="12.75" customHeight="1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ht="12.75" customHeight="1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ht="12.75" customHeight="1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ht="12.75" customHeight="1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ht="12.75" customHeight="1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ht="12.75" customHeight="1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ht="12.75" customHeight="1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ht="12.75" customHeight="1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ht="12.75" customHeight="1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ht="12.75" customHeight="1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ht="12.75" customHeight="1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ht="12.75" customHeight="1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ht="12.75" customHeight="1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ht="12.75" customHeight="1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ht="12.75" customHeight="1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ht="12.75" customHeight="1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ht="12.75" customHeight="1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ht="12.75" customHeight="1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ht="12.75" customHeight="1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ht="12.75" customHeight="1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ht="12.75" customHeight="1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ht="12.75" customHeight="1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ht="12.75" customHeight="1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ht="12.75" customHeight="1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ht="12.75" customHeight="1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ht="12.75" customHeight="1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ht="12.75" customHeight="1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ht="12.75" customHeight="1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ht="12.75" customHeight="1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ht="12.75" customHeight="1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ht="12.75" customHeight="1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ht="12.75" customHeight="1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ht="12.75" customHeight="1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ht="12.75" customHeight="1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ht="12.75" customHeight="1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ht="12.75" customHeight="1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ht="12.75" customHeight="1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ht="12.75" customHeight="1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ht="12.75" customHeight="1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ht="12.75" customHeight="1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ht="12.75" customHeight="1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ht="12.75" customHeight="1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ht="12.75" customHeight="1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ht="12.75" customHeight="1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ht="12.75" customHeight="1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ht="12.75" customHeight="1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ht="12.75" customHeight="1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ht="12.75" customHeight="1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ht="12.75" customHeight="1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ht="12.75" customHeight="1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ht="12.75" customHeight="1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ht="12.75" customHeight="1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ht="12.75" customHeight="1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ht="12.75" customHeight="1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ht="12.75" customHeight="1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ht="12.75" customHeight="1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ht="12.75" customHeight="1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ht="12.75" customHeight="1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ht="12.75" customHeight="1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ht="12.75" customHeight="1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ht="12.75" customHeight="1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ht="12.75" customHeight="1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ht="12.75" customHeight="1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ht="12.75" customHeight="1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ht="12.75" customHeight="1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ht="12.75" customHeight="1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ht="12.75" customHeight="1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ht="12.75" customHeight="1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ht="12.75" customHeight="1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ht="12.75" customHeight="1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ht="12.75" customHeight="1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ht="12.75" customHeight="1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ht="12.75" customHeight="1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ht="12.75" customHeight="1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ht="12.75" customHeight="1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ht="12.75" customHeight="1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ht="12.75" customHeight="1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ht="12.75" customHeight="1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ht="12.75" customHeight="1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ht="12.75" customHeight="1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ht="12.75" customHeight="1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ht="12.75" customHeight="1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ht="12.75" customHeight="1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ht="12.75" customHeight="1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ht="12.75" customHeight="1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ht="12.75" customHeight="1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ht="12.75" customHeight="1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ht="12.75" customHeight="1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ht="12.75" customHeight="1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ht="12.75" customHeight="1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ht="12.75" customHeight="1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ht="12.75" customHeight="1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ht="12.75" customHeight="1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ht="12.75" customHeight="1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ht="12.75" customHeight="1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ht="12.75" customHeight="1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ht="12.75" customHeight="1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ht="12.75" customHeight="1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ht="12.75" customHeight="1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ht="12.75" customHeight="1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ht="12.75" customHeight="1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ht="12.75" customHeight="1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ht="12.75" customHeight="1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ht="12.75" customHeight="1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ht="12.75" customHeight="1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ht="12.75" customHeight="1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ht="12.75" customHeight="1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ht="12.75" customHeight="1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ht="12.75" customHeight="1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ht="12.75" customHeight="1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ht="12.75" customHeight="1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ht="12.75" customHeight="1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ht="12.75" customHeight="1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ht="12.75" customHeight="1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ht="12.75" customHeight="1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ht="12.75" customHeight="1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ht="12.75" customHeight="1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ht="12.75" customHeight="1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ht="12.75" customHeight="1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ht="12.75" customHeight="1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ht="12.75" customHeight="1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ht="12.75" customHeight="1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ht="12.75" customHeight="1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ht="12.75" customHeight="1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ht="12.75" customHeight="1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ht="12.75" customHeight="1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ht="12.75" customHeight="1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ht="12.75" customHeight="1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ht="12.75" customHeight="1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ht="12.75" customHeight="1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ht="12.75" customHeight="1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ht="12.75" customHeight="1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ht="12.75" customHeight="1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ht="12.75" customHeight="1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ht="12.75" customHeight="1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ht="12.75" customHeight="1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ht="12.75" customHeight="1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ht="12.75" customHeight="1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ht="12.75" customHeight="1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ht="12.75" customHeight="1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ht="12.75" customHeight="1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ht="12.75" customHeight="1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ht="12.75" customHeight="1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ht="12.75" customHeight="1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ht="12.75" customHeight="1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ht="12.75" customHeight="1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ht="12.75" customHeight="1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ht="12.75" customHeight="1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ht="12.75" customHeight="1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ht="12.75" customHeight="1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ht="12.75" customHeight="1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ht="12.75" customHeight="1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ht="12.75" customHeight="1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ht="12.75" customHeight="1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ht="12.75" customHeight="1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ht="12.75" customHeight="1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ht="12.75" customHeight="1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ht="12.75" customHeight="1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ht="12.75" customHeight="1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ht="12.75" customHeight="1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ht="12.75" customHeight="1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ht="12.75" customHeight="1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ht="12.75" customHeight="1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ht="12.75" customHeight="1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ht="12.75" customHeight="1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ht="12.75" customHeight="1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ht="12.75" customHeight="1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ht="12.75" customHeight="1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ht="12.75" customHeight="1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ht="12.75" customHeight="1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ht="12.75" customHeight="1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ht="12.75" customHeight="1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ht="12.75" customHeight="1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ht="12.75" customHeight="1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ht="12.75" customHeight="1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ht="12.75" customHeight="1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ht="12.75" customHeight="1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ht="12.75" customHeight="1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ht="12.75" customHeight="1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ht="12.75" customHeight="1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ht="12.75" customHeight="1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ht="12.75" customHeight="1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ht="12.75" customHeight="1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ht="12.75" customHeight="1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ht="12.75" customHeight="1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ht="12.75" customHeight="1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ht="12.75" customHeight="1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ht="12.75" customHeight="1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ht="12.75" customHeight="1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ht="12.75" customHeight="1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ht="12.75" customHeight="1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ht="12.75" customHeight="1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ht="12.75" customHeight="1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ht="12.75" customHeight="1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ht="12.75" customHeight="1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ht="12.75" customHeight="1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ht="12.75" customHeight="1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ht="12.75" customHeight="1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ht="12.75" customHeight="1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ht="12.75" customHeight="1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ht="12.75" customHeight="1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ht="12.75" customHeight="1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ht="12.75" customHeight="1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ht="12.75" customHeight="1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ht="12.75" customHeight="1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ht="12.75" customHeight="1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ht="12.75" customHeight="1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ht="12.75" customHeight="1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ht="12.75" customHeight="1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ht="12.75" customHeight="1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ht="12.75" customHeight="1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ht="12.75" customHeight="1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ht="12.75" customHeight="1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ht="12.75" customHeight="1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ht="12.75" customHeight="1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ht="12.75" customHeight="1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ht="12.75" customHeight="1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ht="12.75" customHeight="1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ht="12.75" customHeight="1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ht="12.75" customHeight="1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ht="12.75" customHeight="1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ht="12.75" customHeight="1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ht="12.75" customHeight="1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ht="12.75" customHeight="1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ht="12.75" customHeight="1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ht="12.75" customHeight="1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ht="12.75" customHeight="1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ht="12.75" customHeight="1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ht="12.75" customHeight="1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ht="12.75" customHeight="1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ht="12.75" customHeight="1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ht="12.75" customHeight="1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ht="12.75" customHeight="1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ht="12.75" customHeight="1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ht="12.75" customHeight="1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ht="12.75" customHeight="1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ht="12.75" customHeight="1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ht="12.75" customHeight="1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ht="12.75" customHeight="1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ht="12.75" customHeight="1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ht="12.75" customHeight="1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ht="12.75" customHeight="1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ht="12.75" customHeight="1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ht="12.75" customHeight="1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ht="12.75" customHeight="1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ht="12.75" customHeight="1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ht="12.75" customHeight="1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ht="12.75" customHeight="1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ht="12.75" customHeight="1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ht="12.75" customHeight="1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ht="12.75" customHeight="1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ht="12.75" customHeight="1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ht="12.75" customHeight="1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ht="12.75" customHeight="1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ht="12.75" customHeight="1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ht="12.75" customHeight="1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ht="12.75" customHeight="1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ht="12.75" customHeight="1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ht="12.75" customHeight="1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ht="12.75" customHeight="1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ht="12.75" customHeight="1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ht="12.75" customHeight="1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ht="12.75" customHeight="1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ht="12.75" customHeight="1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ht="12.75" customHeight="1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ht="12.75" customHeight="1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ht="12.75" customHeight="1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ht="12.75" customHeight="1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ht="12.75" customHeight="1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ht="12.75" customHeight="1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ht="12.75" customHeight="1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ht="12.75" customHeight="1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ht="12.75" customHeight="1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ht="12.75" customHeight="1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ht="12.75" customHeight="1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ht="12.75" customHeight="1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ht="12.75" customHeight="1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ht="12.75" customHeight="1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ht="12.75" customHeight="1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ht="12.75" customHeight="1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ht="12.75" customHeight="1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ht="12.75" customHeight="1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ht="12.75" customHeight="1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ht="12.75" customHeight="1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ht="12.75" customHeight="1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ht="12.75" customHeight="1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ht="12.75" customHeight="1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ht="12.75" customHeight="1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ht="12.75" customHeight="1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ht="12.75" customHeight="1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ht="12.75" customHeight="1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ht="12.75" customHeight="1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ht="12.75" customHeight="1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ht="12.75" customHeight="1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ht="12.75" customHeight="1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ht="12.75" customHeight="1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ht="12.75" customHeight="1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ht="12.75" customHeight="1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ht="12.75" customHeight="1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ht="12.75" customHeight="1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ht="12.75" customHeight="1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ht="12.75" customHeight="1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ht="12.75" customHeight="1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ht="12.75" customHeight="1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ht="12.75" customHeight="1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ht="12.75" customHeight="1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ht="12.75" customHeight="1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ht="12.75" customHeight="1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ht="12.75" customHeight="1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ht="12.75" customHeight="1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ht="12.75" customHeight="1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ht="12.75" customHeight="1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ht="12.75" customHeight="1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ht="12.75" customHeight="1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ht="12.75" customHeight="1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ht="12.75" customHeight="1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ht="12.75" customHeight="1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ht="12.75" customHeight="1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ht="12.75" customHeight="1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ht="12.75" customHeight="1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ht="12.75" customHeight="1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ht="12.75" customHeight="1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ht="12.75" customHeight="1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ht="12.75" customHeight="1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ht="12.75" customHeight="1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ht="12.75" customHeight="1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ht="12.75" customHeight="1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ht="12.75" customHeight="1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ht="12.75" customHeight="1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ht="12.75" customHeight="1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ht="12.75" customHeight="1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ht="12.75" customHeight="1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091"/>
  <sheetViews>
    <sheetView zoomScale="75" workbookViewId="0"/>
  </sheetViews>
  <sheetFormatPr defaultColWidth="26.28515625" defaultRowHeight="12.75" x14ac:dyDescent="0.2"/>
  <cols>
    <col min="1" max="4" width="18.7109375" style="14" customWidth="1"/>
    <col min="5" max="5" width="22.5703125" style="14" customWidth="1"/>
    <col min="6" max="10" width="18.7109375" style="14" customWidth="1"/>
    <col min="11" max="11" width="22.5703125" style="14" bestFit="1" customWidth="1"/>
    <col min="12" max="20" width="18.7109375" style="14" customWidth="1"/>
    <col min="21" max="23" width="18.7109375" style="13" customWidth="1"/>
    <col min="24" max="34" width="26.28515625" style="7"/>
    <col min="35" max="16384" width="26.28515625" style="5"/>
  </cols>
  <sheetData>
    <row r="1" spans="1:34" ht="13.5" thickBot="1" x14ac:dyDescent="0.25"/>
    <row r="2" spans="1:34" s="91" customFormat="1" ht="13.5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85"/>
      <c r="U2" s="87"/>
      <c r="V2" s="87"/>
      <c r="W2" s="88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</row>
    <row r="3" spans="1:34" s="91" customFormat="1" x14ac:dyDescent="0.2">
      <c r="A3" s="92"/>
      <c r="B3" s="92"/>
      <c r="C3" s="92"/>
      <c r="D3" s="93"/>
      <c r="E3" s="94" t="s">
        <v>18</v>
      </c>
      <c r="F3" s="94"/>
      <c r="G3" s="94"/>
      <c r="H3" s="94"/>
      <c r="I3" s="95"/>
      <c r="J3" s="96"/>
      <c r="K3" s="97" t="s">
        <v>18</v>
      </c>
      <c r="L3" s="97"/>
      <c r="M3" s="97"/>
      <c r="N3" s="97"/>
      <c r="O3" s="98"/>
      <c r="P3" s="93"/>
      <c r="Q3" s="94" t="s">
        <v>67</v>
      </c>
      <c r="R3" s="94" t="s">
        <v>67</v>
      </c>
      <c r="S3" s="94" t="s">
        <v>67</v>
      </c>
      <c r="T3" s="95" t="s">
        <v>67</v>
      </c>
      <c r="U3" s="99" t="s">
        <v>14</v>
      </c>
      <c r="V3" s="111" t="s">
        <v>15</v>
      </c>
      <c r="W3" s="114"/>
      <c r="X3" s="89"/>
      <c r="Y3" s="89"/>
      <c r="Z3" s="89"/>
      <c r="AA3" s="90"/>
      <c r="AB3" s="90"/>
      <c r="AC3" s="90"/>
      <c r="AD3" s="90"/>
      <c r="AE3" s="90"/>
      <c r="AF3" s="90"/>
      <c r="AG3" s="90"/>
      <c r="AH3" s="90"/>
    </row>
    <row r="4" spans="1:34" s="91" customFormat="1" x14ac:dyDescent="0.2">
      <c r="A4" s="92"/>
      <c r="B4" s="92"/>
      <c r="C4" s="92"/>
      <c r="D4" s="93" t="s">
        <v>17</v>
      </c>
      <c r="E4" s="94" t="s">
        <v>27</v>
      </c>
      <c r="F4" s="94" t="s">
        <v>19</v>
      </c>
      <c r="G4" s="94" t="s">
        <v>20</v>
      </c>
      <c r="H4" s="94" t="s">
        <v>21</v>
      </c>
      <c r="I4" s="95" t="s">
        <v>22</v>
      </c>
      <c r="J4" s="93" t="s">
        <v>17</v>
      </c>
      <c r="K4" s="94" t="s">
        <v>27</v>
      </c>
      <c r="L4" s="94" t="s">
        <v>19</v>
      </c>
      <c r="M4" s="94" t="s">
        <v>20</v>
      </c>
      <c r="N4" s="94" t="s">
        <v>21</v>
      </c>
      <c r="O4" s="95" t="s">
        <v>22</v>
      </c>
      <c r="P4" s="93" t="s">
        <v>17</v>
      </c>
      <c r="Q4" s="94" t="s">
        <v>19</v>
      </c>
      <c r="R4" s="94" t="s">
        <v>68</v>
      </c>
      <c r="S4" s="94" t="s">
        <v>69</v>
      </c>
      <c r="T4" s="95" t="s">
        <v>70</v>
      </c>
      <c r="U4" s="100" t="s">
        <v>23</v>
      </c>
      <c r="V4" s="111" t="s">
        <v>23</v>
      </c>
      <c r="W4" s="115" t="s">
        <v>24</v>
      </c>
      <c r="X4" s="89"/>
      <c r="Y4" s="89"/>
      <c r="Z4" s="89"/>
      <c r="AA4" s="90"/>
      <c r="AB4" s="90"/>
      <c r="AC4" s="90"/>
      <c r="AD4" s="90"/>
      <c r="AE4" s="90"/>
      <c r="AF4" s="90"/>
      <c r="AG4" s="90"/>
      <c r="AH4" s="90"/>
    </row>
    <row r="5" spans="1:34" s="91" customFormat="1" x14ac:dyDescent="0.2">
      <c r="A5" s="92" t="s">
        <v>25</v>
      </c>
      <c r="B5" s="92" t="s">
        <v>16</v>
      </c>
      <c r="C5" s="92" t="s">
        <v>26</v>
      </c>
      <c r="D5" s="101"/>
      <c r="E5" s="94"/>
      <c r="F5" s="102"/>
      <c r="G5" s="102"/>
      <c r="H5" s="102"/>
      <c r="I5" s="103"/>
      <c r="J5" s="93"/>
      <c r="K5" s="94"/>
      <c r="L5" s="102"/>
      <c r="M5" s="102"/>
      <c r="N5" s="102"/>
      <c r="O5" s="103"/>
      <c r="P5" s="101"/>
      <c r="Q5" s="102"/>
      <c r="R5" s="102"/>
      <c r="S5" s="102"/>
      <c r="T5" s="103"/>
      <c r="U5" s="104"/>
      <c r="V5" s="112"/>
      <c r="W5" s="103"/>
      <c r="X5" s="89"/>
      <c r="Y5" s="89"/>
      <c r="Z5" s="89"/>
      <c r="AA5" s="90"/>
      <c r="AB5" s="90"/>
      <c r="AC5" s="90"/>
      <c r="AD5" s="90"/>
      <c r="AE5" s="90"/>
      <c r="AF5" s="90"/>
      <c r="AG5" s="90"/>
      <c r="AH5" s="90"/>
    </row>
    <row r="6" spans="1:34" s="91" customFormat="1" ht="13.5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/>
      <c r="N6" s="107"/>
      <c r="O6" s="108"/>
      <c r="P6" s="106" t="s">
        <v>28</v>
      </c>
      <c r="Q6" s="107"/>
      <c r="R6" s="107" t="s">
        <v>31</v>
      </c>
      <c r="S6" s="107"/>
      <c r="T6" s="108" t="s">
        <v>32</v>
      </c>
      <c r="U6" s="109" t="s">
        <v>33</v>
      </c>
      <c r="V6" s="113" t="s">
        <v>34</v>
      </c>
      <c r="W6" s="116" t="s">
        <v>35</v>
      </c>
      <c r="X6" s="89"/>
      <c r="Y6" s="89"/>
      <c r="Z6" s="89"/>
      <c r="AA6" s="90"/>
      <c r="AB6" s="90"/>
      <c r="AC6" s="90"/>
      <c r="AD6" s="90"/>
      <c r="AE6" s="90"/>
      <c r="AF6" s="90"/>
      <c r="AG6" s="90"/>
      <c r="AH6" s="90"/>
    </row>
    <row r="7" spans="1:34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1"/>
    </row>
    <row r="8" spans="1:34" x14ac:dyDescent="0.2">
      <c r="A8" s="8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</row>
    <row r="9" spans="1:34" ht="12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</row>
    <row r="10" spans="1:34" ht="12.7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34" ht="12.75" customHeight="1" thickBo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X11" s="17" t="s">
        <v>36</v>
      </c>
      <c r="Y11" s="18"/>
      <c r="Z11" s="19"/>
    </row>
    <row r="12" spans="1:34" ht="12.7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X12" s="17" t="s">
        <v>37</v>
      </c>
      <c r="Y12" s="20" t="s">
        <v>38</v>
      </c>
      <c r="Z12" s="20"/>
    </row>
    <row r="13" spans="1:34" ht="12.75" customHeight="1" x14ac:dyDescent="0.2">
      <c r="A13" s="12"/>
      <c r="B13" s="12"/>
      <c r="C13" s="12"/>
      <c r="D13" s="12"/>
      <c r="E13" s="12"/>
      <c r="F13" s="15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X13" s="21" t="s">
        <v>39</v>
      </c>
      <c r="Y13" s="22" t="s">
        <v>40</v>
      </c>
      <c r="Z13" s="22"/>
    </row>
    <row r="14" spans="1:34" ht="12.75" customHeight="1" x14ac:dyDescent="0.2">
      <c r="A14" s="12"/>
      <c r="B14" s="12"/>
      <c r="C14" s="12"/>
      <c r="D14" s="12"/>
      <c r="E14" s="12"/>
      <c r="F14" s="15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X14" s="21" t="s">
        <v>41</v>
      </c>
      <c r="Y14" s="22" t="s">
        <v>42</v>
      </c>
      <c r="Z14" s="22"/>
    </row>
    <row r="15" spans="1:34" ht="12.75" customHeight="1" x14ac:dyDescent="0.2">
      <c r="A15" s="12"/>
      <c r="B15" s="12"/>
      <c r="C15" s="12"/>
      <c r="D15" s="12"/>
      <c r="E15" s="12"/>
      <c r="F15" s="15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X15" s="21" t="s">
        <v>43</v>
      </c>
      <c r="Y15" s="22" t="s">
        <v>44</v>
      </c>
      <c r="Z15" s="22" t="s">
        <v>45</v>
      </c>
    </row>
    <row r="16" spans="1:34" ht="12.75" customHeight="1" x14ac:dyDescent="0.2">
      <c r="A16" s="12"/>
      <c r="B16" s="12"/>
      <c r="C16" s="12"/>
      <c r="D16" s="12"/>
      <c r="E16" s="12"/>
      <c r="F16" s="15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X16" s="21" t="s">
        <v>46</v>
      </c>
      <c r="Y16" s="22" t="s">
        <v>44</v>
      </c>
      <c r="Z16" s="22" t="s">
        <v>47</v>
      </c>
    </row>
    <row r="17" spans="1:26" ht="12.75" customHeight="1" x14ac:dyDescent="0.2">
      <c r="A17" s="12"/>
      <c r="B17" s="12"/>
      <c r="C17" s="12"/>
      <c r="D17" s="12"/>
      <c r="E17" s="12"/>
      <c r="F17" s="15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X17" s="23" t="s">
        <v>48</v>
      </c>
      <c r="Y17" s="24" t="s">
        <v>49</v>
      </c>
      <c r="Z17" s="24" t="s">
        <v>50</v>
      </c>
    </row>
    <row r="18" spans="1:26" ht="12.75" customHeight="1" x14ac:dyDescent="0.2">
      <c r="A18" s="12"/>
      <c r="B18" s="12"/>
      <c r="C18" s="12"/>
      <c r="D18" s="12"/>
      <c r="E18" s="12"/>
      <c r="F18" s="15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X18" s="23" t="s">
        <v>51</v>
      </c>
      <c r="Y18" s="24" t="s">
        <v>52</v>
      </c>
      <c r="Z18" s="24" t="s">
        <v>53</v>
      </c>
    </row>
    <row r="19" spans="1:26" ht="12.75" customHeight="1" x14ac:dyDescent="0.2">
      <c r="A19" s="12"/>
      <c r="B19" s="12"/>
      <c r="C19" s="12"/>
      <c r="D19" s="12"/>
      <c r="E19" s="12"/>
      <c r="F19" s="15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X19" s="23" t="s">
        <v>54</v>
      </c>
      <c r="Y19" s="24" t="s">
        <v>105</v>
      </c>
      <c r="Z19" s="24" t="s">
        <v>56</v>
      </c>
    </row>
    <row r="20" spans="1:26" ht="12.75" customHeight="1" x14ac:dyDescent="0.2">
      <c r="A20" s="12"/>
      <c r="B20" s="12"/>
      <c r="C20" s="12"/>
      <c r="D20" s="12"/>
      <c r="E20" s="12"/>
      <c r="F20" s="15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X20" s="23" t="s">
        <v>54</v>
      </c>
      <c r="Y20" s="24" t="s">
        <v>106</v>
      </c>
      <c r="Z20" s="24" t="s">
        <v>58</v>
      </c>
    </row>
    <row r="21" spans="1:26" ht="12.75" customHeight="1" x14ac:dyDescent="0.2">
      <c r="A21" s="12"/>
      <c r="B21" s="12"/>
      <c r="C21" s="12"/>
      <c r="D21" s="12"/>
      <c r="E21" s="12"/>
      <c r="F21" s="15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X21" s="23" t="s">
        <v>54</v>
      </c>
      <c r="Y21" s="24" t="s">
        <v>107</v>
      </c>
      <c r="Z21" s="24" t="s">
        <v>62</v>
      </c>
    </row>
    <row r="22" spans="1:26" ht="12.75" customHeight="1" thickBot="1" x14ac:dyDescent="0.25">
      <c r="A22" s="12"/>
      <c r="B22" s="12"/>
      <c r="C22" s="12"/>
      <c r="D22" s="12"/>
      <c r="E22" s="12"/>
      <c r="F22" s="15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X22" s="25" t="s">
        <v>54</v>
      </c>
      <c r="Y22" s="26" t="s">
        <v>108</v>
      </c>
      <c r="Z22" s="26" t="s">
        <v>60</v>
      </c>
    </row>
    <row r="23" spans="1:26" ht="12.75" customHeight="1" x14ac:dyDescent="0.2">
      <c r="A23" s="12"/>
      <c r="B23" s="12"/>
      <c r="C23" s="12"/>
      <c r="D23" s="12"/>
      <c r="E23" s="12"/>
      <c r="F23" s="15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X23" s="16"/>
      <c r="Y23" s="16"/>
      <c r="Z23" s="16"/>
    </row>
    <row r="24" spans="1:26" ht="12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X24" s="16"/>
      <c r="Y24" s="16"/>
      <c r="Z24" s="16"/>
    </row>
    <row r="25" spans="1:26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X25" s="16"/>
      <c r="Y25" s="16"/>
      <c r="Z25" s="16"/>
    </row>
    <row r="26" spans="1:26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X26" s="16"/>
      <c r="Y26" s="16"/>
      <c r="Z26" s="16"/>
    </row>
    <row r="27" spans="1:26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X27" s="16"/>
      <c r="Y27" s="16"/>
      <c r="Z27" s="16"/>
    </row>
    <row r="28" spans="1:26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X28" s="16"/>
      <c r="Y28" s="16"/>
      <c r="Z28" s="16"/>
    </row>
    <row r="29" spans="1:26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6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6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6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1:20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1:20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1:20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1:20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1:20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1:20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1:20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1:20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1:20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1:20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1:20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1:20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1:20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1:20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1:20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1:20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1:20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0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0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:20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1:20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1:20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1:20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1:20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1:20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1:20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1:20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1:20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1:20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1:20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1:20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1:20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1:20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1:20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1:20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1:20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1:20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1:20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1:20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1:20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1:20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1:20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1:20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1:20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1:20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1:20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1:20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1:20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1:20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1:20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1:20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1:20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1:20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:20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:20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:20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:20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:20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:20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:20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:20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:20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:20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:20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:20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:20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:20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:20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:20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1:20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1:20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1:20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1:20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1:20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1:20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1:20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1:20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1:20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1:20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1:20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1:20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1:20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1:20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1:20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1:20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1:20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1:20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1:20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1:20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1:20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1:20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1:20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1:20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1:20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1:20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1:20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1:20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1:20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1:20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1:20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1:20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1:20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1:20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1:20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1:20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1:20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1:20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1:20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1:20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1:20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1:20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1:20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1:20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1:20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</row>
    <row r="256" spans="1:20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</row>
    <row r="257" spans="1:20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</row>
    <row r="258" spans="1:20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1:20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1:20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1:20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1:20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1:20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1:20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1:20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1:20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1:20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1:20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1:20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1:20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1:20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1:20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1:20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1:20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1:20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1:20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1:20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1:20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1:20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1:20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1:20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1:20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1:20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1:20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1:20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1:20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1:20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1:20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1:20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1:20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1:20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1:20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1:20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1:20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1:20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1:20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1:20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1:20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1:20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1:20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1:20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1:20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1:20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1:20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1:20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1:20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1:20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1:20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1:20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1:20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1:20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1:20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1:20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1:20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1:20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1:20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1:20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1:20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1:20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1:20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1:20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1:20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1:20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1:20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1:20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1:20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1:20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1:20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1:20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1:20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1:20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1:20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1:20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1:20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1:20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1:20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1:20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1:20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1:20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1:20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1:20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1:20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1:20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  <row r="344" spans="1:20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</row>
    <row r="345" spans="1:20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</row>
    <row r="346" spans="1:20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</row>
    <row r="347" spans="1:20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</row>
    <row r="348" spans="1:20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</row>
    <row r="349" spans="1:20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</row>
    <row r="350" spans="1:20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</row>
    <row r="351" spans="1:20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</row>
    <row r="352" spans="1:20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</row>
    <row r="353" spans="1:20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1:20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</row>
    <row r="355" spans="1:20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1:20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1:20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</row>
    <row r="358" spans="1:20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</row>
    <row r="359" spans="1:20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</row>
    <row r="360" spans="1:20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1:20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</row>
    <row r="362" spans="1:20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</row>
    <row r="363" spans="1:20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</row>
    <row r="364" spans="1:20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1:20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</row>
    <row r="366" spans="1:20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</row>
    <row r="367" spans="1:20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</row>
    <row r="368" spans="1:20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</row>
    <row r="369" spans="1:20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1:20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</row>
    <row r="371" spans="1:20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</row>
    <row r="372" spans="1:20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</row>
    <row r="373" spans="1:20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1:20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</row>
    <row r="375" spans="1:20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</row>
    <row r="376" spans="1:20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</row>
    <row r="377" spans="1:20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</row>
    <row r="378" spans="1:20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1:20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</row>
    <row r="380" spans="1:20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</row>
    <row r="381" spans="1:20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</row>
    <row r="382" spans="1:20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</row>
    <row r="383" spans="1:20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</row>
    <row r="384" spans="1:20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1:20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1:20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1:20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1:20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1:20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1:20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1:20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1:20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</row>
    <row r="393" spans="1:20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</row>
    <row r="394" spans="1:20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1:20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1:20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1:20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</row>
    <row r="398" spans="1:20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</row>
    <row r="399" spans="1:20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</row>
    <row r="400" spans="1:20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1:20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</row>
    <row r="402" spans="1:20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</row>
    <row r="403" spans="1:20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</row>
    <row r="404" spans="1:20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</row>
    <row r="405" spans="1:20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</row>
    <row r="406" spans="1:20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</row>
    <row r="407" spans="1:20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</row>
    <row r="408" spans="1:20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</row>
    <row r="409" spans="1:20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1:20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</row>
    <row r="411" spans="1:20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</row>
    <row r="412" spans="1:20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</row>
    <row r="413" spans="1:20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1:20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</row>
    <row r="415" spans="1:20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</row>
    <row r="416" spans="1:20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</row>
    <row r="417" spans="1:20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1:20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</row>
    <row r="419" spans="1:20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</row>
    <row r="420" spans="1:20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</row>
    <row r="421" spans="1:20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</row>
    <row r="422" spans="1:20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</row>
    <row r="423" spans="1:20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</row>
    <row r="424" spans="1:20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</row>
    <row r="425" spans="1:20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</row>
    <row r="426" spans="1:20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</row>
    <row r="427" spans="1:20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</row>
    <row r="428" spans="1:20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</row>
    <row r="429" spans="1:20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</row>
    <row r="430" spans="1:20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</row>
    <row r="431" spans="1:20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</row>
    <row r="432" spans="1:20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</row>
    <row r="433" spans="1:20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</row>
    <row r="434" spans="1:20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1:20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1:20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1:20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</row>
    <row r="438" spans="1:20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</row>
    <row r="439" spans="1:20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</row>
    <row r="440" spans="1:20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</row>
    <row r="441" spans="1:20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</row>
    <row r="442" spans="1:20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1:20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</row>
    <row r="444" spans="1:20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</row>
    <row r="445" spans="1:20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</row>
    <row r="446" spans="1:20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</row>
    <row r="447" spans="1:20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</row>
    <row r="448" spans="1:20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</row>
    <row r="449" spans="1:20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</row>
    <row r="450" spans="1:20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</row>
    <row r="451" spans="1:20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1:20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</row>
    <row r="453" spans="1:20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</row>
    <row r="454" spans="1:20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</row>
    <row r="455" spans="1:20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</row>
    <row r="456" spans="1:20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</row>
    <row r="457" spans="1:20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</row>
    <row r="458" spans="1:20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</row>
    <row r="459" spans="1:20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</row>
    <row r="460" spans="1:20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1:20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</row>
    <row r="462" spans="1:20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</row>
    <row r="463" spans="1:20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</row>
    <row r="464" spans="1:20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</row>
    <row r="465" spans="1:20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</row>
    <row r="466" spans="1:20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</row>
    <row r="467" spans="1:20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</row>
    <row r="468" spans="1:20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</row>
    <row r="469" spans="1:20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</row>
    <row r="470" spans="1:20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</row>
    <row r="471" spans="1:20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</row>
    <row r="472" spans="1:20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1:20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1:20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</row>
    <row r="475" spans="1:20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</row>
    <row r="476" spans="1:20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</row>
    <row r="477" spans="1:20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1:20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</row>
    <row r="479" spans="1:20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</row>
    <row r="480" spans="1:20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</row>
    <row r="481" spans="1:20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</row>
    <row r="482" spans="1:20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</row>
    <row r="483" spans="1:20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1:20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</row>
    <row r="485" spans="1:20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</row>
    <row r="486" spans="1:20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</row>
    <row r="487" spans="1:20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</row>
    <row r="488" spans="1:20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</row>
    <row r="489" spans="1:20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</row>
    <row r="490" spans="1:20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</row>
    <row r="491" spans="1:20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</row>
    <row r="492" spans="1:20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1:20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</row>
    <row r="494" spans="1:20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</row>
    <row r="495" spans="1:20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</row>
    <row r="496" spans="1:20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</row>
    <row r="497" spans="1:20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</row>
    <row r="498" spans="1:20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</row>
    <row r="499" spans="1:20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</row>
    <row r="500" spans="1:20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</row>
    <row r="501" spans="1:20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1:20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</row>
    <row r="503" spans="1:20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</row>
    <row r="504" spans="1:20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</row>
    <row r="505" spans="1:20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</row>
    <row r="506" spans="1:20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</row>
    <row r="507" spans="1:20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</row>
    <row r="508" spans="1:20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</row>
    <row r="509" spans="1:20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</row>
    <row r="510" spans="1:20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pans="1:20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</row>
    <row r="512" spans="1:20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1:20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1:20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</row>
    <row r="515" spans="1:20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</row>
    <row r="516" spans="1:20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</row>
    <row r="517" spans="1:20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</row>
    <row r="518" spans="1:20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</row>
    <row r="519" spans="1:20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r="520" spans="1:20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1:20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1:20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1:20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1:20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</row>
    <row r="525" spans="1:20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</row>
    <row r="526" spans="1:20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1:20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1:20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1:20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1:20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1:20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1:20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</row>
    <row r="533" spans="1:20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</row>
    <row r="534" spans="1:20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pans="1:20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1:20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1:20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1:20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1:20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1:20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1:20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</row>
    <row r="542" spans="1:20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r="543" spans="1:20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1:20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1:20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</row>
    <row r="546" spans="1:20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</row>
    <row r="547" spans="1:20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</row>
    <row r="548" spans="1:20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</row>
    <row r="549" spans="1:20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</row>
    <row r="550" spans="1:20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</row>
    <row r="551" spans="1:20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1:20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1:20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</row>
    <row r="554" spans="1:20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</row>
    <row r="555" spans="1:20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</row>
    <row r="556" spans="1:20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1:20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1:20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r="559" spans="1:20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1:20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</row>
    <row r="561" spans="1:20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1:20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1:20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1:20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r="565" spans="1:20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r="566" spans="1:20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r="567" spans="1:20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1:20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1:20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</row>
    <row r="570" spans="1:20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1:20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1:20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1:20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1:20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1:20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r="576" spans="1:20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1:20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pans="1:20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  <row r="579" spans="1:20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</row>
    <row r="580" spans="1:20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</row>
    <row r="581" spans="1:20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</row>
    <row r="582" spans="1:20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</row>
    <row r="583" spans="1:20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</row>
    <row r="584" spans="1:20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</row>
    <row r="585" spans="1:20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</row>
    <row r="586" spans="1:20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</row>
    <row r="587" spans="1:20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</row>
    <row r="588" spans="1:20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</row>
    <row r="589" spans="1:20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</row>
    <row r="590" spans="1:20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</row>
    <row r="591" spans="1:20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</row>
    <row r="592" spans="1:20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</row>
    <row r="593" spans="1:26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</row>
    <row r="594" spans="1:26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</row>
    <row r="595" spans="1:26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</row>
    <row r="596" spans="1:26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</row>
    <row r="597" spans="1:26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</row>
    <row r="598" spans="1:26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</row>
    <row r="599" spans="1:26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</row>
    <row r="600" spans="1:26" ht="12.75" customHeight="1" thickBo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</row>
    <row r="601" spans="1:26" ht="13.5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X601" s="17" t="s">
        <v>36</v>
      </c>
      <c r="Y601" s="18"/>
      <c r="Z601" s="19"/>
    </row>
    <row r="602" spans="1:26" ht="38.25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X602" s="17" t="s">
        <v>37</v>
      </c>
      <c r="Y602" s="20" t="s">
        <v>38</v>
      </c>
      <c r="Z602" s="20"/>
    </row>
    <row r="603" spans="1:26" ht="25.5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X603" s="21" t="s">
        <v>39</v>
      </c>
      <c r="Y603" s="22" t="s">
        <v>40</v>
      </c>
      <c r="Z603" s="22"/>
    </row>
    <row r="604" spans="1:26" ht="25.5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X604" s="21" t="s">
        <v>41</v>
      </c>
      <c r="Y604" s="22" t="s">
        <v>42</v>
      </c>
      <c r="Z604" s="22"/>
    </row>
    <row r="605" spans="1:26" ht="38.25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X605" s="21" t="s">
        <v>43</v>
      </c>
      <c r="Y605" s="22" t="s">
        <v>44</v>
      </c>
      <c r="Z605" s="22" t="s">
        <v>45</v>
      </c>
    </row>
    <row r="606" spans="1:26" ht="38.25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X606" s="21" t="s">
        <v>46</v>
      </c>
      <c r="Y606" s="22" t="s">
        <v>44</v>
      </c>
      <c r="Z606" s="22" t="s">
        <v>47</v>
      </c>
    </row>
    <row r="607" spans="1:26" ht="25.5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X607" s="23" t="s">
        <v>48</v>
      </c>
      <c r="Y607" s="24" t="s">
        <v>49</v>
      </c>
      <c r="Z607" s="24" t="s">
        <v>50</v>
      </c>
    </row>
    <row r="608" spans="1:26" ht="25.5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X608" s="23" t="s">
        <v>51</v>
      </c>
      <c r="Y608" s="24" t="s">
        <v>52</v>
      </c>
      <c r="Z608" s="24" t="s">
        <v>53</v>
      </c>
    </row>
    <row r="609" spans="1:26" ht="89.25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X609" s="23" t="s">
        <v>54</v>
      </c>
      <c r="Y609" s="24" t="s">
        <v>55</v>
      </c>
      <c r="Z609" s="24" t="s">
        <v>56</v>
      </c>
    </row>
    <row r="610" spans="1:26" ht="89.25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X610" s="23" t="s">
        <v>54</v>
      </c>
      <c r="Y610" s="24" t="s">
        <v>57</v>
      </c>
      <c r="Z610" s="24" t="s">
        <v>58</v>
      </c>
    </row>
    <row r="611" spans="1:26" ht="5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X611" s="23" t="s">
        <v>54</v>
      </c>
      <c r="Y611" s="24" t="s">
        <v>59</v>
      </c>
      <c r="Z611" s="24" t="s">
        <v>60</v>
      </c>
    </row>
    <row r="612" spans="1:26" ht="51.75" thickBo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X612" s="25" t="s">
        <v>54</v>
      </c>
      <c r="Y612" s="26" t="s">
        <v>61</v>
      </c>
      <c r="Z612" s="26" t="s">
        <v>62</v>
      </c>
    </row>
    <row r="613" spans="1:26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</row>
    <row r="614" spans="1:26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</row>
    <row r="615" spans="1:26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</row>
    <row r="616" spans="1:26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</row>
    <row r="617" spans="1:26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</row>
    <row r="618" spans="1:26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</row>
    <row r="619" spans="1:26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</row>
    <row r="620" spans="1:26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</row>
    <row r="621" spans="1:26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</row>
    <row r="622" spans="1:26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</row>
    <row r="623" spans="1:26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</row>
    <row r="624" spans="1:26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</row>
    <row r="625" spans="1:20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</row>
    <row r="626" spans="1:20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</row>
    <row r="627" spans="1:20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</row>
    <row r="628" spans="1:20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</row>
    <row r="629" spans="1:20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</row>
    <row r="630" spans="1:20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</row>
    <row r="631" spans="1:20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</row>
    <row r="632" spans="1:20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</row>
    <row r="633" spans="1:20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</row>
    <row r="634" spans="1:20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</row>
    <row r="635" spans="1:20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</row>
    <row r="636" spans="1:20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</row>
    <row r="637" spans="1:20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</row>
    <row r="638" spans="1:20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</row>
    <row r="639" spans="1:20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</row>
    <row r="640" spans="1:20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</row>
    <row r="641" spans="1:20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</row>
    <row r="642" spans="1:20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</row>
    <row r="643" spans="1:20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</row>
    <row r="644" spans="1:20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</row>
    <row r="645" spans="1:20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</row>
    <row r="646" spans="1:20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</row>
    <row r="647" spans="1:20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</row>
    <row r="648" spans="1:20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</row>
    <row r="649" spans="1:20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</row>
    <row r="650" spans="1:20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</row>
    <row r="651" spans="1:20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</row>
    <row r="652" spans="1:20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</row>
    <row r="653" spans="1:20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</row>
    <row r="654" spans="1:20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</row>
    <row r="655" spans="1:20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</row>
    <row r="656" spans="1:20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</row>
    <row r="657" spans="1:20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</row>
    <row r="658" spans="1:20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</row>
    <row r="659" spans="1:20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</row>
    <row r="660" spans="1:20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</row>
    <row r="661" spans="1:20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</row>
    <row r="662" spans="1:20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</row>
    <row r="663" spans="1:20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</row>
    <row r="664" spans="1:20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</row>
    <row r="665" spans="1:20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</row>
    <row r="666" spans="1:20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</row>
    <row r="667" spans="1:20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</row>
    <row r="668" spans="1:20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</row>
    <row r="669" spans="1:20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</row>
    <row r="670" spans="1:20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</row>
    <row r="671" spans="1:20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</row>
    <row r="672" spans="1:20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</row>
    <row r="673" spans="1:20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</row>
    <row r="674" spans="1:20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</row>
    <row r="675" spans="1:20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</row>
    <row r="676" spans="1:20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</row>
    <row r="677" spans="1:20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</row>
    <row r="678" spans="1:20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</row>
    <row r="679" spans="1:20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</row>
    <row r="680" spans="1:20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</row>
    <row r="681" spans="1:20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</row>
    <row r="682" spans="1:20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</row>
    <row r="683" spans="1:20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</row>
    <row r="684" spans="1:20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</row>
    <row r="685" spans="1:20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</row>
    <row r="686" spans="1:20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</row>
    <row r="687" spans="1:20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</row>
    <row r="688" spans="1:20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</row>
    <row r="689" spans="1:20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</row>
    <row r="690" spans="1:20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</row>
    <row r="691" spans="1:20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</row>
    <row r="692" spans="1:20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</row>
    <row r="693" spans="1:20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</row>
    <row r="694" spans="1:20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</row>
    <row r="695" spans="1:20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</row>
    <row r="696" spans="1:20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</row>
    <row r="697" spans="1:20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</row>
    <row r="698" spans="1:20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</row>
    <row r="699" spans="1:20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</row>
    <row r="700" spans="1:20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</row>
    <row r="701" spans="1:20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</row>
    <row r="702" spans="1:20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</row>
    <row r="703" spans="1:20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</row>
    <row r="704" spans="1:20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</row>
    <row r="705" spans="1:20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</row>
    <row r="706" spans="1:20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</row>
    <row r="707" spans="1:20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</row>
    <row r="708" spans="1:20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</row>
    <row r="709" spans="1:20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</row>
    <row r="710" spans="1:20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</row>
    <row r="711" spans="1:20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</row>
    <row r="712" spans="1:20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</row>
    <row r="713" spans="1:20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</row>
    <row r="714" spans="1:20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</row>
    <row r="715" spans="1:20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</row>
    <row r="716" spans="1:20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</row>
    <row r="717" spans="1:20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</row>
    <row r="718" spans="1:20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</row>
    <row r="719" spans="1:20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</row>
    <row r="720" spans="1:20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</row>
    <row r="721" spans="1:20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</row>
    <row r="722" spans="1:20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</row>
    <row r="723" spans="1:20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</row>
    <row r="724" spans="1:20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</row>
    <row r="725" spans="1:20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</row>
    <row r="726" spans="1:20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</row>
    <row r="727" spans="1:20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</row>
    <row r="728" spans="1:20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</row>
    <row r="729" spans="1:20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</row>
    <row r="730" spans="1:20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</row>
    <row r="731" spans="1:20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</row>
    <row r="732" spans="1:20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</row>
    <row r="733" spans="1:20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</row>
    <row r="734" spans="1:20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</row>
    <row r="735" spans="1:20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</row>
    <row r="736" spans="1:20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</row>
    <row r="737" spans="1:20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</row>
    <row r="738" spans="1:20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</row>
    <row r="739" spans="1:20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</row>
    <row r="740" spans="1:20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</row>
    <row r="741" spans="1:20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</row>
    <row r="742" spans="1:20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</row>
    <row r="743" spans="1:20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</row>
    <row r="744" spans="1:20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</row>
    <row r="745" spans="1:20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</row>
    <row r="746" spans="1:20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</row>
    <row r="747" spans="1:20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</row>
    <row r="748" spans="1:20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</row>
    <row r="749" spans="1:20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</row>
    <row r="750" spans="1:20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</row>
    <row r="751" spans="1:20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</row>
    <row r="752" spans="1:20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</row>
    <row r="753" spans="1:20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</row>
    <row r="754" spans="1:20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</row>
    <row r="755" spans="1:20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</row>
    <row r="756" spans="1:20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</row>
    <row r="757" spans="1:20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</row>
    <row r="758" spans="1:20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</row>
    <row r="759" spans="1:20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</row>
    <row r="760" spans="1:20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</row>
    <row r="761" spans="1:20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</row>
    <row r="762" spans="1:20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</row>
    <row r="763" spans="1:20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</row>
    <row r="764" spans="1:20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</row>
    <row r="765" spans="1:20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</row>
    <row r="766" spans="1:20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</row>
    <row r="767" spans="1:20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</row>
    <row r="768" spans="1:20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</row>
    <row r="769" spans="1:20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</row>
    <row r="770" spans="1:20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</row>
    <row r="771" spans="1:20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</row>
    <row r="772" spans="1:20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</row>
    <row r="773" spans="1:20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</row>
    <row r="774" spans="1:20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</row>
    <row r="775" spans="1:20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</row>
    <row r="776" spans="1:20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</row>
    <row r="777" spans="1:20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</row>
    <row r="778" spans="1:20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</row>
    <row r="779" spans="1:20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</row>
    <row r="780" spans="1:20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</row>
    <row r="781" spans="1:20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</row>
    <row r="782" spans="1:20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</row>
    <row r="783" spans="1:20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</row>
    <row r="784" spans="1:20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</row>
    <row r="785" spans="1:20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</row>
    <row r="786" spans="1:20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</row>
    <row r="787" spans="1:20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</row>
    <row r="788" spans="1:20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</row>
    <row r="789" spans="1:20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</row>
    <row r="790" spans="1:20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</row>
    <row r="791" spans="1:20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</row>
    <row r="792" spans="1:20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</row>
    <row r="793" spans="1:20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</row>
    <row r="794" spans="1:20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</row>
    <row r="795" spans="1:20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</row>
    <row r="796" spans="1:20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</row>
    <row r="797" spans="1:20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</row>
    <row r="798" spans="1:20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</row>
    <row r="799" spans="1:20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</row>
    <row r="800" spans="1:20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</row>
    <row r="801" spans="1:20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</row>
    <row r="802" spans="1:20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</row>
    <row r="803" spans="1:20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</row>
    <row r="804" spans="1:20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</row>
    <row r="805" spans="1:20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</row>
    <row r="806" spans="1:20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</row>
    <row r="807" spans="1:20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</row>
    <row r="808" spans="1:20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</row>
    <row r="809" spans="1:20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</row>
    <row r="810" spans="1:20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</row>
    <row r="811" spans="1:20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</row>
    <row r="812" spans="1:20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</row>
    <row r="813" spans="1:20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</row>
    <row r="814" spans="1:20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</row>
    <row r="815" spans="1:20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</row>
    <row r="816" spans="1:20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</row>
    <row r="817" spans="1:20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</row>
    <row r="818" spans="1:20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</row>
    <row r="819" spans="1:20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</row>
    <row r="820" spans="1:20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</row>
    <row r="821" spans="1:20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</row>
    <row r="822" spans="1:20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</row>
    <row r="823" spans="1:20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</row>
    <row r="824" spans="1:20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</row>
    <row r="825" spans="1:20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</row>
    <row r="826" spans="1:20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</row>
    <row r="827" spans="1:20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</row>
    <row r="828" spans="1:20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</row>
    <row r="829" spans="1:20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</row>
    <row r="830" spans="1:20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</row>
    <row r="831" spans="1:20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</row>
    <row r="832" spans="1:20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</row>
    <row r="833" spans="1:20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</row>
    <row r="834" spans="1:20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</row>
    <row r="835" spans="1:20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</row>
    <row r="836" spans="1:20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</row>
    <row r="837" spans="1:20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</row>
    <row r="838" spans="1:20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</row>
    <row r="839" spans="1:20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</row>
    <row r="840" spans="1:20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</row>
    <row r="841" spans="1:20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</row>
    <row r="842" spans="1:20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</row>
    <row r="843" spans="1:20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</row>
    <row r="844" spans="1:20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</row>
    <row r="845" spans="1:20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</row>
    <row r="846" spans="1:20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</row>
    <row r="847" spans="1:20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</row>
    <row r="848" spans="1:20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</row>
    <row r="849" spans="1:20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</row>
    <row r="850" spans="1:20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</row>
    <row r="851" spans="1:20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</row>
    <row r="852" spans="1:20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</row>
    <row r="853" spans="1:20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</row>
    <row r="854" spans="1:20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</row>
    <row r="855" spans="1:20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</row>
    <row r="856" spans="1:20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</row>
    <row r="857" spans="1:20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</row>
    <row r="858" spans="1:20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</row>
    <row r="859" spans="1:20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</row>
    <row r="860" spans="1:20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</row>
    <row r="861" spans="1:20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</row>
    <row r="862" spans="1:20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</row>
    <row r="863" spans="1:20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</row>
    <row r="864" spans="1:20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</row>
    <row r="865" spans="1:20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</row>
    <row r="866" spans="1:20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</row>
    <row r="867" spans="1:20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</row>
    <row r="868" spans="1:20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</row>
    <row r="869" spans="1:20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</row>
    <row r="870" spans="1:20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</row>
    <row r="871" spans="1:20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</row>
    <row r="872" spans="1:20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</row>
    <row r="873" spans="1:20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</row>
    <row r="874" spans="1:20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</row>
    <row r="875" spans="1:20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</row>
    <row r="876" spans="1:20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</row>
    <row r="877" spans="1:20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</row>
    <row r="878" spans="1:20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</row>
    <row r="879" spans="1:20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</row>
    <row r="880" spans="1:20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</row>
    <row r="881" spans="1:20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</row>
    <row r="882" spans="1:20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</row>
    <row r="883" spans="1:20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</row>
    <row r="884" spans="1:20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</row>
    <row r="885" spans="1:20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</row>
    <row r="886" spans="1:20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</row>
    <row r="887" spans="1:20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</row>
    <row r="888" spans="1:20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</row>
    <row r="889" spans="1:20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</row>
    <row r="890" spans="1:20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</row>
    <row r="891" spans="1:20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</row>
    <row r="892" spans="1:20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</row>
    <row r="893" spans="1:20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</row>
    <row r="894" spans="1:20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</row>
    <row r="895" spans="1:20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</row>
    <row r="896" spans="1:20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</row>
    <row r="897" spans="1:20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</row>
    <row r="898" spans="1:20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</row>
    <row r="899" spans="1:20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</row>
    <row r="900" spans="1:20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</row>
    <row r="901" spans="1:20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</row>
    <row r="902" spans="1:20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</row>
    <row r="903" spans="1:20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</row>
    <row r="904" spans="1:20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</row>
    <row r="905" spans="1:20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</row>
    <row r="906" spans="1:20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</row>
    <row r="907" spans="1:20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</row>
    <row r="908" spans="1:20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</row>
    <row r="909" spans="1:20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</row>
    <row r="910" spans="1:20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</row>
    <row r="911" spans="1:20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</row>
    <row r="912" spans="1:20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</row>
    <row r="913" spans="1:20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</row>
    <row r="914" spans="1:20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</row>
    <row r="915" spans="1:20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</row>
    <row r="916" spans="1:20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</row>
    <row r="917" spans="1:20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</row>
    <row r="918" spans="1:20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</row>
    <row r="919" spans="1:20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</row>
    <row r="920" spans="1:20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</row>
    <row r="921" spans="1:20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</row>
    <row r="922" spans="1:20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</row>
    <row r="923" spans="1:20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</row>
    <row r="924" spans="1:20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</row>
    <row r="925" spans="1:20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</row>
    <row r="926" spans="1:20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</row>
    <row r="927" spans="1:20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</row>
    <row r="928" spans="1:20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</row>
    <row r="929" spans="1:20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</row>
    <row r="930" spans="1:20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</row>
    <row r="931" spans="1:20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</row>
    <row r="932" spans="1:20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</row>
    <row r="933" spans="1:20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</row>
    <row r="934" spans="1:20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</row>
    <row r="935" spans="1:20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</row>
    <row r="936" spans="1:20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</row>
    <row r="937" spans="1:20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</row>
    <row r="938" spans="1:20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</row>
    <row r="939" spans="1:20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</row>
    <row r="940" spans="1:20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</row>
    <row r="941" spans="1:20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</row>
    <row r="942" spans="1:20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</row>
    <row r="943" spans="1:20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</row>
    <row r="944" spans="1:20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</row>
    <row r="945" spans="1:20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</row>
    <row r="946" spans="1:20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</row>
    <row r="947" spans="1:20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</row>
    <row r="948" spans="1:20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</row>
    <row r="949" spans="1:20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</row>
    <row r="950" spans="1:20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</row>
    <row r="951" spans="1:20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</row>
    <row r="952" spans="1:20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</row>
    <row r="953" spans="1:20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</row>
    <row r="954" spans="1:20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</row>
    <row r="955" spans="1:20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</row>
    <row r="956" spans="1:20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</row>
    <row r="957" spans="1:20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</row>
    <row r="958" spans="1:20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</row>
    <row r="959" spans="1:20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</row>
    <row r="960" spans="1:20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</row>
    <row r="961" spans="1:20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</row>
    <row r="962" spans="1:20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</row>
    <row r="963" spans="1:20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</row>
    <row r="964" spans="1:20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</row>
    <row r="965" spans="1:20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</row>
    <row r="966" spans="1:20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</row>
    <row r="967" spans="1:20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</row>
    <row r="968" spans="1:20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</row>
    <row r="969" spans="1:20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</row>
    <row r="970" spans="1:20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</row>
    <row r="971" spans="1:20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</row>
    <row r="972" spans="1:20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</row>
    <row r="973" spans="1:20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</row>
    <row r="974" spans="1:20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</row>
    <row r="975" spans="1:20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</row>
    <row r="976" spans="1:20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</row>
    <row r="977" spans="1:20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</row>
    <row r="978" spans="1:20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</row>
    <row r="979" spans="1:20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</row>
    <row r="980" spans="1:20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</row>
    <row r="981" spans="1:20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</row>
    <row r="982" spans="1:20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</row>
    <row r="983" spans="1:20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</row>
    <row r="984" spans="1:20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</row>
    <row r="985" spans="1:20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</row>
    <row r="986" spans="1:20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</row>
    <row r="987" spans="1:20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</row>
    <row r="988" spans="1:20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</row>
    <row r="989" spans="1:20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</row>
    <row r="990" spans="1:20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</row>
    <row r="991" spans="1:20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</row>
    <row r="992" spans="1:20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</row>
    <row r="993" spans="1:20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</row>
    <row r="994" spans="1:20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</row>
    <row r="995" spans="1:20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</row>
    <row r="996" spans="1:20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</row>
    <row r="997" spans="1:20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</row>
    <row r="998" spans="1:20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</row>
    <row r="999" spans="1:20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</row>
    <row r="1000" spans="1:20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</row>
    <row r="1001" spans="1:20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</row>
    <row r="1002" spans="1:20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</row>
    <row r="1003" spans="1:20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</row>
    <row r="1004" spans="1:20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</row>
    <row r="1005" spans="1:20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</row>
    <row r="1006" spans="1:20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</row>
    <row r="1007" spans="1:20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</row>
    <row r="1008" spans="1:20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</row>
    <row r="1009" spans="1:20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</row>
    <row r="1010" spans="1:20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</row>
    <row r="1011" spans="1:20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</row>
    <row r="1012" spans="1:20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</row>
    <row r="1013" spans="1:20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</row>
    <row r="1014" spans="1:20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</row>
    <row r="1015" spans="1:20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</row>
    <row r="1016" spans="1:20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</row>
    <row r="1017" spans="1:20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</row>
    <row r="1018" spans="1:20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</row>
    <row r="1019" spans="1:20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</row>
    <row r="1020" spans="1:20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</row>
    <row r="1021" spans="1:20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</row>
    <row r="1022" spans="1:20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</row>
    <row r="1023" spans="1:20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</row>
    <row r="1024" spans="1:20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</row>
    <row r="1025" spans="1:20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</row>
    <row r="1026" spans="1:20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</row>
    <row r="1027" spans="1:20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</row>
    <row r="1028" spans="1:20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</row>
    <row r="1029" spans="1:20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</row>
    <row r="1030" spans="1:20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</row>
    <row r="1031" spans="1:20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</row>
    <row r="1032" spans="1:20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</row>
    <row r="1033" spans="1:20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</row>
    <row r="1034" spans="1:20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</row>
    <row r="1035" spans="1:20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</row>
    <row r="1036" spans="1:20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</row>
    <row r="1037" spans="1:20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</row>
    <row r="1038" spans="1:20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</row>
    <row r="1039" spans="1:20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</row>
    <row r="1040" spans="1:20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</row>
    <row r="1041" spans="1:20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</row>
    <row r="1042" spans="1:20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</row>
    <row r="1043" spans="1:20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</row>
    <row r="1044" spans="1:20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</row>
    <row r="1045" spans="1:20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</row>
    <row r="1046" spans="1:20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</row>
    <row r="1047" spans="1:20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</row>
    <row r="1048" spans="1:20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</row>
    <row r="1049" spans="1:20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</row>
    <row r="1050" spans="1:20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</row>
    <row r="1051" spans="1:20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</row>
    <row r="1052" spans="1:20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</row>
    <row r="1053" spans="1:20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</row>
    <row r="1054" spans="1:20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</row>
    <row r="1055" spans="1:20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</row>
    <row r="1056" spans="1:20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</row>
    <row r="1057" spans="1:20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</row>
    <row r="1058" spans="1:20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</row>
    <row r="1059" spans="1:20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</row>
    <row r="1060" spans="1:20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</row>
    <row r="1061" spans="1:20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</row>
    <row r="1062" spans="1:20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</row>
    <row r="1063" spans="1:20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</row>
    <row r="1064" spans="1:20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</row>
    <row r="1065" spans="1:20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</row>
    <row r="1066" spans="1:20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</row>
    <row r="1067" spans="1:20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</row>
    <row r="1068" spans="1:20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</row>
    <row r="1069" spans="1:20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</row>
    <row r="1070" spans="1:20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</row>
    <row r="1071" spans="1:20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</row>
    <row r="1072" spans="1:20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</row>
    <row r="1073" spans="1:20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</row>
    <row r="1074" spans="1:20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</row>
    <row r="1075" spans="1:20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</row>
    <row r="1076" spans="1:20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</row>
    <row r="1077" spans="1:20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</row>
    <row r="1078" spans="1:20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</row>
    <row r="1079" spans="1:20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</row>
    <row r="1080" spans="1:20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</row>
    <row r="1081" spans="1:20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</row>
    <row r="1082" spans="1:20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</row>
    <row r="1083" spans="1:20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</row>
    <row r="1084" spans="1:20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</row>
    <row r="1085" spans="1:20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</row>
    <row r="1086" spans="1:20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</row>
    <row r="1087" spans="1:20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</row>
    <row r="1088" spans="1:20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</row>
    <row r="1089" spans="1:20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</row>
    <row r="1090" spans="1:20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</row>
    <row r="1091" spans="1:20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</row>
    <row r="1092" spans="1:20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</row>
    <row r="1093" spans="1:20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</row>
    <row r="1094" spans="1:20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</row>
    <row r="1095" spans="1:20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</row>
    <row r="1096" spans="1:20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</row>
    <row r="1097" spans="1:20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</row>
    <row r="1098" spans="1:20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</row>
    <row r="1099" spans="1:20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</row>
    <row r="1100" spans="1:20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</row>
    <row r="1101" spans="1:20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</row>
    <row r="1102" spans="1:20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</row>
    <row r="1103" spans="1:20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</row>
    <row r="1104" spans="1:20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</row>
    <row r="1105" spans="1:20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</row>
    <row r="1106" spans="1:20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</row>
    <row r="1107" spans="1:20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</row>
    <row r="1108" spans="1:20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</row>
    <row r="1109" spans="1:20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</row>
    <row r="1110" spans="1:20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</row>
    <row r="1111" spans="1:20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</row>
    <row r="1112" spans="1:20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</row>
    <row r="1113" spans="1:20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</row>
    <row r="1114" spans="1:20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</row>
    <row r="1115" spans="1:20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</row>
    <row r="1116" spans="1:20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</row>
    <row r="1117" spans="1:20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</row>
    <row r="1118" spans="1:20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</row>
    <row r="1119" spans="1:20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</row>
    <row r="1120" spans="1:20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</row>
    <row r="1121" spans="1:20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</row>
    <row r="1122" spans="1:20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</row>
    <row r="1123" spans="1:20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</row>
    <row r="1124" spans="1:20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</row>
    <row r="1125" spans="1:20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</row>
    <row r="1126" spans="1:20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</row>
    <row r="1127" spans="1:20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</row>
    <row r="1128" spans="1:20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</row>
    <row r="1129" spans="1:20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</row>
    <row r="1130" spans="1:20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</row>
    <row r="1131" spans="1:20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</row>
    <row r="1132" spans="1:20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</row>
    <row r="1133" spans="1:20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</row>
    <row r="1134" spans="1:20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</row>
    <row r="1135" spans="1:20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</row>
    <row r="1136" spans="1:20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</row>
    <row r="1137" spans="1:20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</row>
    <row r="1138" spans="1:20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</row>
    <row r="1139" spans="1:20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</row>
    <row r="1140" spans="1:20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</row>
    <row r="1141" spans="1:20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</row>
    <row r="1142" spans="1:20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</row>
    <row r="1143" spans="1:20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</row>
    <row r="1144" spans="1:20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</row>
    <row r="1145" spans="1:20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</row>
    <row r="1146" spans="1:20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</row>
    <row r="1147" spans="1:20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</row>
    <row r="1148" spans="1:20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</row>
    <row r="1149" spans="1:20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</row>
    <row r="1150" spans="1:20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</row>
    <row r="1151" spans="1:20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</row>
    <row r="1152" spans="1:20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</row>
    <row r="1153" spans="1:20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</row>
    <row r="1154" spans="1:20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</row>
    <row r="1155" spans="1:20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</row>
    <row r="1156" spans="1:20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</row>
    <row r="1157" spans="1:20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</row>
    <row r="1158" spans="1:20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</row>
    <row r="1159" spans="1:20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</row>
    <row r="1160" spans="1:20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</row>
    <row r="1161" spans="1:20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</row>
    <row r="1162" spans="1:20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</row>
    <row r="1163" spans="1:20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</row>
    <row r="1164" spans="1:20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</row>
    <row r="1165" spans="1:20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</row>
    <row r="1166" spans="1:20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</row>
    <row r="1167" spans="1:20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</row>
    <row r="1168" spans="1:20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</row>
    <row r="1169" spans="1:20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</row>
    <row r="1170" spans="1:20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</row>
    <row r="1171" spans="1:20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</row>
    <row r="1172" spans="1:20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</row>
    <row r="1173" spans="1:20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</row>
    <row r="1174" spans="1:20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</row>
    <row r="1175" spans="1:20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</row>
    <row r="1176" spans="1:20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</row>
    <row r="1177" spans="1:20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</row>
    <row r="1178" spans="1:20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</row>
    <row r="1179" spans="1:20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</row>
    <row r="1180" spans="1:20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</row>
    <row r="1181" spans="1:20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</row>
    <row r="1182" spans="1:20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</row>
    <row r="1183" spans="1:20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</row>
    <row r="1184" spans="1:20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</row>
    <row r="1185" spans="1:20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</row>
    <row r="1186" spans="1:20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</row>
    <row r="1187" spans="1:20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</row>
    <row r="1188" spans="1:20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</row>
    <row r="1189" spans="1:20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</row>
    <row r="1190" spans="1:20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</row>
    <row r="1191" spans="1:20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</row>
    <row r="1192" spans="1:20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</row>
    <row r="1193" spans="1:20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</row>
    <row r="1194" spans="1:20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</row>
    <row r="1195" spans="1:20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</row>
    <row r="1196" spans="1:20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</row>
    <row r="1197" spans="1:20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</row>
    <row r="1198" spans="1:20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</row>
    <row r="1199" spans="1:20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</row>
    <row r="1200" spans="1:20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</row>
    <row r="1201" spans="1:20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</row>
    <row r="1202" spans="1:20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</row>
    <row r="1203" spans="1:20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</row>
    <row r="1204" spans="1:20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</row>
    <row r="1205" spans="1:20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</row>
    <row r="1206" spans="1:20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</row>
    <row r="1207" spans="1:20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</row>
    <row r="1208" spans="1:20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</row>
    <row r="1209" spans="1:20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</row>
    <row r="1210" spans="1:20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</row>
    <row r="1211" spans="1:20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</row>
    <row r="1212" spans="1:20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</row>
    <row r="1213" spans="1:20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</row>
    <row r="1214" spans="1:20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</row>
    <row r="1215" spans="1:20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</row>
    <row r="1216" spans="1:20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</row>
    <row r="1217" spans="1:20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</row>
    <row r="1218" spans="1:20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</row>
    <row r="1219" spans="1:20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</row>
    <row r="1220" spans="1:20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</row>
    <row r="1221" spans="1:20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</row>
    <row r="1222" spans="1:20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</row>
    <row r="1223" spans="1:20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</row>
    <row r="1224" spans="1:20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</row>
    <row r="1225" spans="1:20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</row>
    <row r="1226" spans="1:20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</row>
    <row r="1227" spans="1:20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</row>
    <row r="1228" spans="1:20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</row>
    <row r="1229" spans="1:20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</row>
    <row r="1230" spans="1:20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</row>
    <row r="1231" spans="1:20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</row>
    <row r="1232" spans="1:20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</row>
    <row r="1233" spans="1:20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</row>
    <row r="1234" spans="1:20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</row>
    <row r="1235" spans="1:20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</row>
    <row r="1236" spans="1:20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</row>
    <row r="1237" spans="1:20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</row>
    <row r="1238" spans="1:20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</row>
    <row r="1239" spans="1:20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</row>
    <row r="1240" spans="1:20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</row>
    <row r="1241" spans="1:20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</row>
    <row r="1242" spans="1:20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</row>
    <row r="1243" spans="1:20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</row>
    <row r="1244" spans="1:20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</row>
    <row r="1245" spans="1:20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</row>
    <row r="1246" spans="1:20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</row>
    <row r="1247" spans="1:20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</row>
    <row r="1248" spans="1:20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</row>
    <row r="1249" spans="1:20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</row>
    <row r="1250" spans="1:20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</row>
    <row r="1251" spans="1:20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</row>
    <row r="1252" spans="1:20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</row>
    <row r="1253" spans="1:20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</row>
    <row r="1254" spans="1:20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</row>
    <row r="1255" spans="1:20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</row>
    <row r="1256" spans="1:20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</row>
    <row r="1257" spans="1:20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</row>
    <row r="1258" spans="1:20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</row>
    <row r="1259" spans="1:20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</row>
    <row r="1260" spans="1:20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</row>
    <row r="1261" spans="1:20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</row>
    <row r="1262" spans="1:20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</row>
    <row r="1263" spans="1:20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</row>
    <row r="1264" spans="1:20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</row>
    <row r="1265" spans="1:20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</row>
    <row r="1266" spans="1:20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</row>
    <row r="1267" spans="1:20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</row>
    <row r="1268" spans="1:20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</row>
    <row r="1269" spans="1:20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</row>
    <row r="1270" spans="1:20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</row>
    <row r="1271" spans="1:20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</row>
    <row r="1272" spans="1:20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</row>
    <row r="1273" spans="1:20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</row>
    <row r="1274" spans="1:20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</row>
    <row r="1275" spans="1:20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</row>
    <row r="1276" spans="1:20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</row>
    <row r="1277" spans="1:20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</row>
    <row r="1278" spans="1:20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</row>
    <row r="1279" spans="1:20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</row>
    <row r="1280" spans="1:20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</row>
    <row r="1281" spans="1:20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</row>
    <row r="1282" spans="1:20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</row>
    <row r="1283" spans="1:20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</row>
    <row r="1284" spans="1:20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</row>
    <row r="1285" spans="1:20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</row>
    <row r="1286" spans="1:20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</row>
    <row r="1287" spans="1:20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</row>
    <row r="1288" spans="1:20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</row>
    <row r="1289" spans="1:20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</row>
    <row r="1290" spans="1:20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</row>
    <row r="1291" spans="1:20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</row>
    <row r="1292" spans="1:20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</row>
    <row r="1293" spans="1:20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</row>
    <row r="1294" spans="1:20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</row>
    <row r="1295" spans="1:20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</row>
    <row r="1296" spans="1:20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</row>
    <row r="1297" spans="1:20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</row>
    <row r="1298" spans="1:20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</row>
    <row r="1299" spans="1:20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</row>
    <row r="1300" spans="1:20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</row>
    <row r="1301" spans="1:20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</row>
    <row r="1302" spans="1:20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</row>
    <row r="1303" spans="1:20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</row>
    <row r="1304" spans="1:20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</row>
    <row r="1305" spans="1:20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</row>
    <row r="1306" spans="1:20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</row>
    <row r="1307" spans="1:20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</row>
    <row r="1308" spans="1:20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</row>
    <row r="1309" spans="1:20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</row>
    <row r="1310" spans="1:20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</row>
    <row r="1311" spans="1:20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</row>
    <row r="1312" spans="1:20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</row>
    <row r="1313" spans="1:20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</row>
    <row r="1314" spans="1:20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</row>
    <row r="1315" spans="1:20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</row>
    <row r="1316" spans="1:20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</row>
    <row r="1317" spans="1:20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</row>
    <row r="1318" spans="1:20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</row>
    <row r="1319" spans="1:20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</row>
    <row r="1320" spans="1:20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</row>
    <row r="1321" spans="1:20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</row>
    <row r="1322" spans="1:20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</row>
    <row r="1323" spans="1:20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</row>
    <row r="1324" spans="1:20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</row>
    <row r="1325" spans="1:20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</row>
    <row r="1326" spans="1:20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</row>
    <row r="1327" spans="1:20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</row>
    <row r="1328" spans="1:20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</row>
    <row r="1329" spans="1:20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</row>
    <row r="1330" spans="1:20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</row>
    <row r="1331" spans="1:20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</row>
    <row r="1332" spans="1:20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</row>
    <row r="1333" spans="1:20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</row>
    <row r="1334" spans="1:20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</row>
    <row r="1335" spans="1:20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</row>
    <row r="1336" spans="1:20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</row>
    <row r="1337" spans="1:20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</row>
    <row r="1338" spans="1:20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</row>
    <row r="1339" spans="1:20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</row>
    <row r="1340" spans="1:20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</row>
    <row r="1341" spans="1:20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</row>
    <row r="1342" spans="1:20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</row>
    <row r="1343" spans="1:20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</row>
    <row r="1344" spans="1:20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</row>
    <row r="1345" spans="1:20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</row>
    <row r="1346" spans="1:20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</row>
    <row r="1347" spans="1:20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</row>
    <row r="1348" spans="1:20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</row>
    <row r="1349" spans="1:20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</row>
    <row r="1350" spans="1:20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</row>
    <row r="1351" spans="1:20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</row>
    <row r="1352" spans="1:20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</row>
    <row r="1353" spans="1:20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</row>
    <row r="1354" spans="1:20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</row>
    <row r="1355" spans="1:20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</row>
    <row r="1356" spans="1:20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</row>
    <row r="1357" spans="1:20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</row>
    <row r="1358" spans="1:20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</row>
    <row r="1359" spans="1:20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</row>
    <row r="1360" spans="1:20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</row>
    <row r="1361" spans="1:20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</row>
    <row r="1362" spans="1:20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</row>
    <row r="1363" spans="1:20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</row>
    <row r="1364" spans="1:20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</row>
    <row r="1365" spans="1:20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</row>
    <row r="1366" spans="1:20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</row>
    <row r="1367" spans="1:20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</row>
    <row r="1368" spans="1:20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</row>
    <row r="1369" spans="1:20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</row>
    <row r="1370" spans="1:20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</row>
    <row r="1371" spans="1:20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</row>
    <row r="1372" spans="1:20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</row>
    <row r="1373" spans="1:20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</row>
    <row r="1374" spans="1:20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</row>
    <row r="1375" spans="1:20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</row>
    <row r="1376" spans="1:20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</row>
    <row r="1377" spans="1:20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</row>
    <row r="1378" spans="1:20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</row>
    <row r="1379" spans="1:20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</row>
    <row r="1380" spans="1:20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</row>
    <row r="1381" spans="1:20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</row>
    <row r="1382" spans="1:20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</row>
    <row r="1383" spans="1:20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</row>
    <row r="1384" spans="1:20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</row>
    <row r="1385" spans="1:20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</row>
    <row r="1386" spans="1:20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</row>
    <row r="1387" spans="1:20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</row>
    <row r="1388" spans="1:20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</row>
    <row r="1389" spans="1:20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</row>
    <row r="1390" spans="1:20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</row>
    <row r="1391" spans="1:20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</row>
    <row r="1392" spans="1:20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</row>
    <row r="1393" spans="1:20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</row>
    <row r="1394" spans="1:20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</row>
    <row r="1395" spans="1:20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</row>
    <row r="1396" spans="1:20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</row>
    <row r="1397" spans="1:20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</row>
    <row r="1398" spans="1:20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</row>
    <row r="1399" spans="1:20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</row>
    <row r="1400" spans="1:20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</row>
    <row r="1401" spans="1:20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</row>
    <row r="1402" spans="1:20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</row>
    <row r="1403" spans="1:20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</row>
    <row r="1404" spans="1:20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</row>
    <row r="1405" spans="1:20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</row>
    <row r="1406" spans="1:20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</row>
    <row r="1407" spans="1:20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</row>
    <row r="1408" spans="1:20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</row>
    <row r="1409" spans="1:20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</row>
    <row r="1410" spans="1:20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</row>
    <row r="1411" spans="1:20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</row>
    <row r="1412" spans="1:20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</row>
    <row r="1413" spans="1:20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</row>
    <row r="1414" spans="1:20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</row>
    <row r="1415" spans="1:20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</row>
    <row r="1416" spans="1:20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</row>
    <row r="1417" spans="1:20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</row>
    <row r="1418" spans="1:20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</row>
    <row r="1419" spans="1:20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</row>
    <row r="1420" spans="1:20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</row>
    <row r="1421" spans="1:20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</row>
    <row r="1422" spans="1:20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</row>
    <row r="1423" spans="1:20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</row>
    <row r="1424" spans="1:20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</row>
    <row r="1425" spans="1:20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</row>
    <row r="1426" spans="1:20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</row>
    <row r="1427" spans="1:20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</row>
    <row r="1428" spans="1:20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</row>
    <row r="1429" spans="1:20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</row>
    <row r="1430" spans="1:20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</row>
    <row r="1431" spans="1:20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</row>
    <row r="1432" spans="1:20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</row>
    <row r="1433" spans="1:20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</row>
    <row r="1434" spans="1:20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</row>
    <row r="1435" spans="1:20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</row>
    <row r="1436" spans="1:20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</row>
    <row r="1437" spans="1:20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</row>
    <row r="1438" spans="1:20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</row>
    <row r="1439" spans="1:20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</row>
    <row r="1440" spans="1:20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</row>
    <row r="1441" spans="1:20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</row>
    <row r="1442" spans="1:20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</row>
    <row r="1443" spans="1:20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</row>
    <row r="1444" spans="1:20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</row>
    <row r="1445" spans="1:20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</row>
    <row r="1446" spans="1:20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</row>
    <row r="1447" spans="1:20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</row>
    <row r="1448" spans="1:20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</row>
    <row r="1449" spans="1:20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</row>
    <row r="1450" spans="1:20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</row>
    <row r="1451" spans="1:20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</row>
    <row r="1452" spans="1:20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</row>
    <row r="1453" spans="1:20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</row>
    <row r="1454" spans="1:20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</row>
    <row r="1455" spans="1:20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</row>
    <row r="1456" spans="1:20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</row>
    <row r="1457" spans="1:20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</row>
    <row r="1458" spans="1:20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</row>
    <row r="1459" spans="1:20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</row>
    <row r="1460" spans="1:20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</row>
    <row r="1461" spans="1:20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</row>
    <row r="1462" spans="1:20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</row>
    <row r="1463" spans="1:20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</row>
    <row r="1464" spans="1:20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</row>
    <row r="1465" spans="1:20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</row>
    <row r="1466" spans="1:20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</row>
    <row r="1467" spans="1:20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</row>
    <row r="1468" spans="1:20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</row>
    <row r="1469" spans="1:20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</row>
    <row r="1470" spans="1:20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</row>
    <row r="1471" spans="1:20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</row>
    <row r="1472" spans="1:20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</row>
    <row r="1473" spans="1:20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</row>
    <row r="1474" spans="1:20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</row>
    <row r="1475" spans="1:20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</row>
    <row r="1476" spans="1:20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</row>
    <row r="1477" spans="1:20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</row>
    <row r="1478" spans="1:20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</row>
    <row r="1479" spans="1:20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</row>
    <row r="1480" spans="1:20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</row>
    <row r="1481" spans="1:20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</row>
    <row r="1482" spans="1:20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</row>
    <row r="1483" spans="1:20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</row>
    <row r="1484" spans="1:20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</row>
    <row r="1485" spans="1:20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</row>
    <row r="1486" spans="1:20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</row>
    <row r="1487" spans="1:20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</row>
    <row r="1488" spans="1:20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</row>
    <row r="1489" spans="1:20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</row>
    <row r="1490" spans="1:20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</row>
    <row r="1491" spans="1:20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</row>
    <row r="1492" spans="1:20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</row>
    <row r="1493" spans="1:20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</row>
    <row r="1494" spans="1:20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</row>
    <row r="1495" spans="1:20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</row>
    <row r="1496" spans="1:20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</row>
    <row r="1497" spans="1:20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</row>
    <row r="1498" spans="1:20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</row>
    <row r="1499" spans="1:20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</row>
    <row r="1500" spans="1:20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</row>
    <row r="1501" spans="1:20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</row>
    <row r="1502" spans="1:20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</row>
    <row r="1503" spans="1:20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</row>
    <row r="1504" spans="1:20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</row>
    <row r="1505" spans="1:20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</row>
    <row r="1506" spans="1:20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</row>
    <row r="1507" spans="1:20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</row>
    <row r="1508" spans="1:20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</row>
    <row r="1509" spans="1:20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</row>
    <row r="1510" spans="1:20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</row>
    <row r="1511" spans="1:20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</row>
    <row r="1512" spans="1:20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</row>
    <row r="1513" spans="1:20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</row>
    <row r="1514" spans="1:20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</row>
    <row r="1515" spans="1:20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</row>
    <row r="1516" spans="1:20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</row>
    <row r="1517" spans="1:20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</row>
    <row r="1518" spans="1:20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</row>
    <row r="1519" spans="1:20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</row>
    <row r="1520" spans="1:20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</row>
    <row r="1521" spans="1:20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</row>
    <row r="1522" spans="1:20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</row>
    <row r="1523" spans="1:20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</row>
    <row r="1524" spans="1:20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</row>
    <row r="1525" spans="1:20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</row>
    <row r="1526" spans="1:20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</row>
    <row r="1527" spans="1:20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</row>
    <row r="1528" spans="1:20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</row>
    <row r="1529" spans="1:20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</row>
    <row r="1530" spans="1:20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</row>
    <row r="1531" spans="1:20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</row>
    <row r="1532" spans="1:20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</row>
    <row r="1533" spans="1:20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</row>
    <row r="1534" spans="1:20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</row>
    <row r="1535" spans="1:20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</row>
    <row r="1536" spans="1:20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</row>
    <row r="1537" spans="1:20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</row>
    <row r="1538" spans="1:20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</row>
    <row r="1539" spans="1:20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</row>
    <row r="1540" spans="1:20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</row>
    <row r="1541" spans="1:20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</row>
    <row r="1542" spans="1:20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</row>
    <row r="1543" spans="1:20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</row>
    <row r="1544" spans="1:20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</row>
    <row r="1545" spans="1:20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</row>
    <row r="1546" spans="1:20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</row>
    <row r="1547" spans="1:20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</row>
    <row r="1548" spans="1:20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</row>
    <row r="1549" spans="1:20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</row>
    <row r="1550" spans="1:20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</row>
    <row r="1551" spans="1:20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</row>
    <row r="1552" spans="1:20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</row>
    <row r="1553" spans="1:20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</row>
    <row r="1554" spans="1:20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</row>
    <row r="1555" spans="1:20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</row>
    <row r="1556" spans="1:20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</row>
    <row r="1557" spans="1:20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</row>
    <row r="1558" spans="1:20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  <c r="T1558" s="13"/>
    </row>
    <row r="1559" spans="1:20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</row>
    <row r="1560" spans="1:20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</row>
    <row r="1561" spans="1:20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</row>
    <row r="1562" spans="1:20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</row>
    <row r="1563" spans="1:20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</row>
    <row r="1564" spans="1:20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</row>
    <row r="1565" spans="1:20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</row>
    <row r="1566" spans="1:20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</row>
    <row r="1567" spans="1:20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  <c r="T1567" s="13"/>
    </row>
    <row r="1568" spans="1:20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</row>
    <row r="1569" spans="1:20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</row>
    <row r="1570" spans="1:20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</row>
    <row r="1571" spans="1:20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</row>
    <row r="1572" spans="1:20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</row>
    <row r="1573" spans="1:20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  <c r="T1573" s="13"/>
    </row>
    <row r="1574" spans="1:20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</row>
    <row r="1575" spans="1:20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</row>
    <row r="1576" spans="1:20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</row>
    <row r="1577" spans="1:20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</row>
    <row r="1578" spans="1:20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</row>
    <row r="1579" spans="1:20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</row>
    <row r="1580" spans="1:20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</row>
    <row r="1581" spans="1:20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</row>
    <row r="1582" spans="1:20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</row>
    <row r="1583" spans="1:20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</row>
    <row r="1584" spans="1:20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  <c r="T1584" s="13"/>
    </row>
    <row r="1585" spans="1:20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</row>
    <row r="1586" spans="1:20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</row>
    <row r="1587" spans="1:20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</row>
    <row r="1588" spans="1:20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</row>
    <row r="1589" spans="1:20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</row>
    <row r="1590" spans="1:20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</row>
    <row r="1591" spans="1:20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  <c r="T1591" s="13"/>
    </row>
    <row r="1592" spans="1:20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</row>
    <row r="1593" spans="1:20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</row>
    <row r="1594" spans="1:20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</row>
    <row r="1595" spans="1:20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</row>
    <row r="1596" spans="1:20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</row>
    <row r="1597" spans="1:20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</row>
    <row r="1598" spans="1:20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  <c r="T1598" s="13"/>
    </row>
    <row r="1599" spans="1:20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</row>
    <row r="1600" spans="1:20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</row>
    <row r="1601" spans="1:20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  <c r="T1601" s="13"/>
    </row>
    <row r="1602" spans="1:20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</row>
    <row r="1603" spans="1:20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</row>
    <row r="1604" spans="1:20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  <c r="T1604" s="13"/>
    </row>
    <row r="1605" spans="1:20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</row>
    <row r="1606" spans="1:20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</row>
    <row r="1607" spans="1:20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</row>
    <row r="1608" spans="1:20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  <c r="T1608" s="13"/>
    </row>
    <row r="1609" spans="1:20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</row>
    <row r="1610" spans="1:20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</row>
    <row r="1611" spans="1:20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  <c r="T1611" s="13"/>
    </row>
    <row r="1612" spans="1:20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</row>
    <row r="1613" spans="1:20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</row>
    <row r="1614" spans="1:20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</row>
    <row r="1615" spans="1:20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</row>
    <row r="1616" spans="1:20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</row>
    <row r="1617" spans="1:20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</row>
    <row r="1618" spans="1:20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</row>
    <row r="1619" spans="1:20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</row>
    <row r="1620" spans="1:20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</row>
    <row r="1621" spans="1:20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</row>
    <row r="1622" spans="1:20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</row>
    <row r="1623" spans="1:20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</row>
    <row r="1624" spans="1:20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</row>
    <row r="1625" spans="1:20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</row>
    <row r="1626" spans="1:20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</row>
    <row r="1627" spans="1:20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</row>
    <row r="1628" spans="1:20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</row>
    <row r="1629" spans="1:20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</row>
    <row r="1630" spans="1:20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</row>
    <row r="1631" spans="1:20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</row>
    <row r="1632" spans="1:20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</row>
    <row r="1633" spans="1:20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</row>
    <row r="1634" spans="1:20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</row>
    <row r="1635" spans="1:20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</row>
    <row r="1636" spans="1:20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</row>
    <row r="1637" spans="1:20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</row>
    <row r="1638" spans="1:20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</row>
    <row r="1639" spans="1:20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</row>
    <row r="1640" spans="1:20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</row>
    <row r="1641" spans="1:20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</row>
    <row r="1642" spans="1:20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</row>
    <row r="1643" spans="1:20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  <c r="T1643" s="13"/>
    </row>
    <row r="1644" spans="1:20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</row>
    <row r="1645" spans="1:20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</row>
    <row r="1646" spans="1:20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</row>
    <row r="1647" spans="1:20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</row>
    <row r="1648" spans="1:20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</row>
    <row r="1649" spans="1:20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</row>
    <row r="1650" spans="1:20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</row>
    <row r="1651" spans="1:20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  <c r="T1651" s="13"/>
    </row>
    <row r="1652" spans="1:20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</row>
    <row r="1653" spans="1:20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</row>
    <row r="1654" spans="1:20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  <c r="T1654" s="13"/>
    </row>
    <row r="1655" spans="1:20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</row>
    <row r="1656" spans="1:20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</row>
    <row r="1657" spans="1:20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</row>
    <row r="1658" spans="1:20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</row>
    <row r="1659" spans="1:20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</row>
    <row r="1660" spans="1:20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</row>
    <row r="1661" spans="1:20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</row>
    <row r="1662" spans="1:20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</row>
    <row r="1663" spans="1:20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</row>
    <row r="1664" spans="1:20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  <c r="T1664" s="13"/>
    </row>
    <row r="1665" spans="1:20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</row>
    <row r="1666" spans="1:20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</row>
    <row r="1667" spans="1:20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  <c r="T1667" s="13"/>
    </row>
    <row r="1668" spans="1:20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</row>
    <row r="1669" spans="1:20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</row>
    <row r="1670" spans="1:20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</row>
    <row r="1671" spans="1:20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</row>
    <row r="1672" spans="1:20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</row>
    <row r="1673" spans="1:20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</row>
    <row r="1674" spans="1:20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</row>
    <row r="1675" spans="1:20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</row>
    <row r="1676" spans="1:20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</row>
    <row r="1677" spans="1:20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</row>
    <row r="1678" spans="1:20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  <c r="T1678" s="13"/>
    </row>
    <row r="1679" spans="1:20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</row>
    <row r="1680" spans="1:20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</row>
    <row r="1681" spans="1:20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</row>
    <row r="1682" spans="1:20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</row>
    <row r="1683" spans="1:20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</row>
    <row r="1684" spans="1:20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</row>
    <row r="1685" spans="1:20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</row>
    <row r="1686" spans="1:20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</row>
    <row r="1687" spans="1:20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</row>
    <row r="1688" spans="1:20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  <c r="T1688" s="13"/>
    </row>
    <row r="1689" spans="1:20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</row>
    <row r="1690" spans="1:20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</row>
    <row r="1691" spans="1:20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</row>
    <row r="1692" spans="1:20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</row>
    <row r="1693" spans="1:20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</row>
    <row r="1694" spans="1:20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</row>
    <row r="1695" spans="1:20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</row>
    <row r="1696" spans="1:20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</row>
    <row r="1697" spans="1:20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</row>
    <row r="1698" spans="1:20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</row>
    <row r="1699" spans="1:20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</row>
    <row r="1700" spans="1:20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</row>
    <row r="1701" spans="1:20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</row>
    <row r="1702" spans="1:20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</row>
    <row r="1703" spans="1:20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</row>
    <row r="1704" spans="1:20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</row>
    <row r="1705" spans="1:20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</row>
    <row r="1706" spans="1:20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</row>
    <row r="1707" spans="1:20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</row>
    <row r="1708" spans="1:20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</row>
    <row r="1709" spans="1:20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</row>
    <row r="1710" spans="1:20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</row>
    <row r="1711" spans="1:20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</row>
    <row r="1712" spans="1:20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</row>
    <row r="1713" spans="1:20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</row>
    <row r="1714" spans="1:20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</row>
    <row r="1715" spans="1:20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</row>
    <row r="1716" spans="1:20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  <c r="T1716" s="13"/>
    </row>
    <row r="1717" spans="1:20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</row>
    <row r="1718" spans="1:20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</row>
    <row r="1719" spans="1:20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  <c r="T1719" s="13"/>
    </row>
    <row r="1720" spans="1:20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</row>
    <row r="1721" spans="1:20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</row>
    <row r="1722" spans="1:20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  <c r="T1722" s="13"/>
    </row>
    <row r="1723" spans="1:20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</row>
    <row r="1724" spans="1:20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</row>
    <row r="1725" spans="1:20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</row>
    <row r="1726" spans="1:20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</row>
    <row r="1727" spans="1:20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  <c r="T1727" s="13"/>
    </row>
    <row r="1728" spans="1:20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  <c r="T1728" s="13"/>
    </row>
    <row r="1729" spans="1:20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</row>
    <row r="1730" spans="1:20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  <c r="T1730" s="13"/>
    </row>
    <row r="1731" spans="1:20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  <c r="T1731" s="13"/>
    </row>
    <row r="1732" spans="1:20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</row>
    <row r="1733" spans="1:20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</row>
    <row r="1734" spans="1:20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</row>
    <row r="1735" spans="1:20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</row>
    <row r="1736" spans="1:20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</row>
    <row r="1737" spans="1:20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</row>
    <row r="1738" spans="1:20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</row>
    <row r="1739" spans="1:20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</row>
    <row r="1740" spans="1:20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</row>
    <row r="1741" spans="1:20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</row>
    <row r="1742" spans="1:20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</row>
    <row r="1743" spans="1:20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  <c r="T1743" s="13"/>
    </row>
    <row r="1744" spans="1:20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</row>
    <row r="1745" spans="1:20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</row>
    <row r="1746" spans="1:20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</row>
    <row r="1747" spans="1:20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</row>
    <row r="1748" spans="1:20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</row>
    <row r="1749" spans="1:20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</row>
    <row r="1750" spans="1:20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  <c r="T1750" s="13"/>
    </row>
    <row r="1751" spans="1:20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</row>
    <row r="1752" spans="1:20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  <c r="T1752" s="13"/>
    </row>
    <row r="1753" spans="1:20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</row>
    <row r="1754" spans="1:20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</row>
    <row r="1755" spans="1:20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  <c r="T1755" s="13"/>
    </row>
    <row r="1756" spans="1:20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</row>
    <row r="1757" spans="1:20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</row>
    <row r="1758" spans="1:20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</row>
    <row r="1759" spans="1:20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</row>
    <row r="1760" spans="1:20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</row>
    <row r="1761" spans="1:20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</row>
    <row r="1762" spans="1:20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</row>
    <row r="1763" spans="1:20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</row>
    <row r="1764" spans="1:20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</row>
    <row r="1765" spans="1:20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</row>
    <row r="1766" spans="1:20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</row>
    <row r="1767" spans="1:20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</row>
    <row r="1768" spans="1:20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</row>
    <row r="1769" spans="1:20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</row>
    <row r="1770" spans="1:20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</row>
    <row r="1771" spans="1:20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</row>
    <row r="1772" spans="1:20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</row>
    <row r="1773" spans="1:20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</row>
    <row r="1774" spans="1:20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</row>
    <row r="1775" spans="1:20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</row>
    <row r="1776" spans="1:20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</row>
    <row r="1777" spans="1:20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</row>
    <row r="1778" spans="1:20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  <c r="T1778" s="13"/>
    </row>
    <row r="1779" spans="1:20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</row>
    <row r="1780" spans="1:20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</row>
    <row r="1781" spans="1:20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</row>
    <row r="1782" spans="1:20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</row>
    <row r="1783" spans="1:20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  <c r="T1783" s="13"/>
    </row>
    <row r="1784" spans="1:20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</row>
    <row r="1785" spans="1:20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  <c r="T1785" s="13"/>
    </row>
    <row r="1786" spans="1:20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</row>
    <row r="1787" spans="1:20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</row>
    <row r="1788" spans="1:20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</row>
    <row r="1789" spans="1:20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</row>
    <row r="1790" spans="1:20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</row>
    <row r="1791" spans="1:20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</row>
    <row r="1792" spans="1:20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</row>
    <row r="1793" spans="1:20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  <c r="T1793" s="13"/>
    </row>
    <row r="1794" spans="1:20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</row>
    <row r="1795" spans="1:20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</row>
    <row r="1796" spans="1:20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</row>
    <row r="1797" spans="1:20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</row>
    <row r="1798" spans="1:20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</row>
    <row r="1799" spans="1:20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</row>
    <row r="1800" spans="1:20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</row>
    <row r="1801" spans="1:20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  <c r="T1801" s="13"/>
    </row>
    <row r="1802" spans="1:20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</row>
    <row r="1803" spans="1:20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</row>
    <row r="1804" spans="1:20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</row>
    <row r="1805" spans="1:20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  <c r="T1805" s="13"/>
    </row>
    <row r="1806" spans="1:20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</row>
    <row r="1807" spans="1:20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</row>
    <row r="1808" spans="1:20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  <c r="T1808" s="13"/>
    </row>
    <row r="1809" spans="1:20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</row>
    <row r="1810" spans="1:20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</row>
    <row r="1811" spans="1:20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</row>
    <row r="1812" spans="1:20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</row>
    <row r="1813" spans="1:20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</row>
    <row r="1814" spans="1:20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</row>
    <row r="1815" spans="1:20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</row>
    <row r="1816" spans="1:20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</row>
    <row r="1817" spans="1:20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</row>
    <row r="1818" spans="1:20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</row>
    <row r="1819" spans="1:20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</row>
    <row r="1820" spans="1:20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</row>
    <row r="1821" spans="1:20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</row>
    <row r="1822" spans="1:20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</row>
    <row r="1823" spans="1:20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</row>
    <row r="1824" spans="1:20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</row>
    <row r="1825" spans="1:20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</row>
    <row r="1826" spans="1:20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</row>
    <row r="1827" spans="1:20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</row>
    <row r="1828" spans="1:20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</row>
    <row r="1829" spans="1:20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</row>
    <row r="1830" spans="1:20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</row>
    <row r="1831" spans="1:20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</row>
    <row r="1832" spans="1:20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</row>
    <row r="1833" spans="1:20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</row>
    <row r="1834" spans="1:20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</row>
    <row r="1835" spans="1:20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</row>
    <row r="1836" spans="1:20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</row>
    <row r="1837" spans="1:20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</row>
    <row r="1838" spans="1:20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</row>
    <row r="1839" spans="1:20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</row>
    <row r="1840" spans="1:20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</row>
    <row r="1841" spans="1:20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</row>
    <row r="1842" spans="1:20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</row>
    <row r="1843" spans="1:20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</row>
    <row r="1844" spans="1:20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  <c r="T1844" s="13"/>
    </row>
    <row r="1845" spans="1:20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</row>
    <row r="1846" spans="1:20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</row>
    <row r="1847" spans="1:20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</row>
    <row r="1848" spans="1:20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</row>
    <row r="1849" spans="1:20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</row>
    <row r="1850" spans="1:20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</row>
    <row r="1851" spans="1:20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</row>
    <row r="1852" spans="1:20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</row>
    <row r="1853" spans="1:20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</row>
    <row r="1854" spans="1:20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</row>
    <row r="1855" spans="1:20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</row>
    <row r="1856" spans="1:20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  <c r="T1856" s="13"/>
    </row>
    <row r="1857" spans="1:20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</row>
    <row r="1858" spans="1:20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</row>
    <row r="1859" spans="1:20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</row>
    <row r="1860" spans="1:20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</row>
    <row r="1861" spans="1:20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</row>
    <row r="1862" spans="1:20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</row>
    <row r="1863" spans="1:20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</row>
    <row r="1864" spans="1:20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</row>
    <row r="1865" spans="1:20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</row>
    <row r="1866" spans="1:20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</row>
    <row r="1867" spans="1:20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</row>
    <row r="1868" spans="1:20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</row>
    <row r="1869" spans="1:20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</row>
    <row r="1870" spans="1:20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</row>
    <row r="1871" spans="1:20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</row>
    <row r="1872" spans="1:20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</row>
    <row r="1873" spans="1:20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  <c r="T1873" s="13"/>
    </row>
    <row r="1874" spans="1:20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</row>
    <row r="1875" spans="1:20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</row>
    <row r="1876" spans="1:20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</row>
    <row r="1877" spans="1:20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</row>
    <row r="1878" spans="1:20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</row>
    <row r="1879" spans="1:20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</row>
    <row r="1880" spans="1:20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</row>
    <row r="1881" spans="1:20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</row>
    <row r="1882" spans="1:20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</row>
    <row r="1883" spans="1:20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</row>
    <row r="1884" spans="1:20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</row>
    <row r="1885" spans="1:20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</row>
    <row r="1886" spans="1:20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</row>
    <row r="1887" spans="1:20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</row>
    <row r="1888" spans="1:20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</row>
    <row r="1889" spans="1:20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</row>
    <row r="1890" spans="1:20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</row>
    <row r="1891" spans="1:20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</row>
    <row r="1892" spans="1:20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</row>
    <row r="1893" spans="1:20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</row>
    <row r="1894" spans="1:20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  <c r="T1894" s="13"/>
    </row>
    <row r="1895" spans="1:20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</row>
    <row r="1896" spans="1:20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</row>
    <row r="1897" spans="1:20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</row>
    <row r="1898" spans="1:20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</row>
    <row r="1899" spans="1:20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</row>
    <row r="1900" spans="1:20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</row>
    <row r="1901" spans="1:20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</row>
    <row r="1902" spans="1:20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</row>
    <row r="1903" spans="1:20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</row>
    <row r="1904" spans="1:20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</row>
    <row r="1905" spans="1:20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</row>
    <row r="1906" spans="1:20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</row>
    <row r="1907" spans="1:20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</row>
    <row r="1908" spans="1:20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</row>
    <row r="1909" spans="1:20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</row>
    <row r="1910" spans="1:20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</row>
    <row r="1911" spans="1:20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</row>
    <row r="1912" spans="1:20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</row>
    <row r="1913" spans="1:20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</row>
    <row r="1914" spans="1:20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</row>
    <row r="1915" spans="1:20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</row>
    <row r="1916" spans="1:20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</row>
    <row r="1917" spans="1:20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</row>
    <row r="1918" spans="1:20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  <c r="T1918" s="13"/>
    </row>
    <row r="1919" spans="1:20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</row>
    <row r="1920" spans="1:20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</sheetData>
  <phoneticPr fontId="0" type="noConversion"/>
  <printOptions gridLines="1"/>
  <pageMargins left="0.75" right="0.75" top="1" bottom="1" header="0.5" footer="0.5"/>
  <pageSetup paperSize="3" scal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X50"/>
  <sheetViews>
    <sheetView topLeftCell="A10" workbookViewId="0">
      <selection activeCell="D33" sqref="D33"/>
    </sheetView>
  </sheetViews>
  <sheetFormatPr defaultRowHeight="12.75" x14ac:dyDescent="0.2"/>
  <cols>
    <col min="1" max="1" width="19" style="78" customWidth="1"/>
    <col min="2" max="2" width="17.7109375" style="78" customWidth="1"/>
    <col min="3" max="3" width="15.7109375" style="78" customWidth="1"/>
    <col min="4" max="5" width="16.7109375" style="78" customWidth="1"/>
    <col min="6" max="6" width="19.85546875" style="78" customWidth="1"/>
    <col min="7" max="14" width="16.7109375" style="78" customWidth="1"/>
    <col min="15" max="15" width="15.85546875" style="78" customWidth="1"/>
    <col min="16" max="16" width="16.7109375" style="78" customWidth="1"/>
    <col min="17" max="17" width="17.28515625" style="78" customWidth="1"/>
    <col min="18" max="20" width="16.7109375" style="78" customWidth="1"/>
    <col min="21" max="61" width="9.140625" style="51"/>
    <col min="62" max="16384" width="9.140625" style="3"/>
  </cols>
  <sheetData>
    <row r="1" spans="1:206" s="1" customFormat="1" ht="60" customHeight="1" thickBot="1" x14ac:dyDescent="0.25">
      <c r="A1" s="52" t="s">
        <v>0</v>
      </c>
      <c r="B1" s="52" t="s">
        <v>1</v>
      </c>
      <c r="C1" s="52" t="s">
        <v>2</v>
      </c>
      <c r="D1" s="167" t="s">
        <v>92</v>
      </c>
      <c r="E1" s="168"/>
      <c r="F1" s="53" t="s">
        <v>100</v>
      </c>
      <c r="G1" s="53" t="s">
        <v>78</v>
      </c>
      <c r="H1" s="53" t="s">
        <v>93</v>
      </c>
      <c r="I1" s="53" t="s">
        <v>94</v>
      </c>
      <c r="J1" s="53" t="s">
        <v>95</v>
      </c>
      <c r="K1" s="53" t="s">
        <v>96</v>
      </c>
      <c r="L1" s="53" t="s">
        <v>97</v>
      </c>
      <c r="M1" s="53" t="s">
        <v>98</v>
      </c>
      <c r="N1" s="54" t="s">
        <v>99</v>
      </c>
      <c r="O1" s="53" t="s">
        <v>89</v>
      </c>
      <c r="P1" s="54" t="s">
        <v>90</v>
      </c>
      <c r="Q1" s="54" t="s">
        <v>91</v>
      </c>
      <c r="R1" s="53" t="s">
        <v>3</v>
      </c>
      <c r="S1" s="52" t="s">
        <v>82</v>
      </c>
      <c r="T1" s="52" t="s">
        <v>4</v>
      </c>
      <c r="U1" s="55"/>
      <c r="V1" s="55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206" s="1" customFormat="1" ht="43.5" customHeight="1" x14ac:dyDescent="0.2">
      <c r="A2" s="57"/>
      <c r="B2" s="57"/>
      <c r="C2" s="57"/>
      <c r="D2" s="53" t="s">
        <v>79</v>
      </c>
      <c r="E2" s="53" t="s">
        <v>5</v>
      </c>
      <c r="F2" s="58"/>
      <c r="G2" s="58"/>
      <c r="H2" s="71"/>
      <c r="I2" s="71"/>
      <c r="J2" s="59" t="s">
        <v>6</v>
      </c>
      <c r="K2" s="59" t="s">
        <v>6</v>
      </c>
      <c r="L2" s="53" t="s">
        <v>6</v>
      </c>
      <c r="M2" s="53" t="s">
        <v>6</v>
      </c>
      <c r="N2" s="54" t="s">
        <v>6</v>
      </c>
      <c r="O2" s="58"/>
      <c r="P2" s="54" t="s">
        <v>6</v>
      </c>
      <c r="Q2" s="60"/>
      <c r="R2" s="58"/>
      <c r="S2" s="72"/>
      <c r="T2" s="57"/>
      <c r="U2" s="55"/>
      <c r="V2" s="55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</row>
    <row r="3" spans="1:206" s="2" customFormat="1" ht="12.75" customHeight="1" thickBot="1" x14ac:dyDescent="0.25">
      <c r="A3" s="73" t="s">
        <v>63</v>
      </c>
      <c r="B3" s="73"/>
      <c r="C3" s="73"/>
      <c r="D3" s="73"/>
      <c r="E3" s="73"/>
      <c r="F3" s="73"/>
      <c r="G3" s="73"/>
      <c r="H3" s="61"/>
      <c r="I3" s="61"/>
      <c r="J3" s="28" t="s">
        <v>71</v>
      </c>
      <c r="K3" s="28" t="s">
        <v>72</v>
      </c>
      <c r="L3" s="28" t="s">
        <v>73</v>
      </c>
      <c r="M3" s="28" t="s">
        <v>74</v>
      </c>
      <c r="N3" s="27" t="s">
        <v>75</v>
      </c>
      <c r="O3" s="28"/>
      <c r="P3" s="28" t="s">
        <v>76</v>
      </c>
      <c r="Q3" s="73"/>
      <c r="R3" s="73"/>
      <c r="S3" s="61"/>
      <c r="T3" s="73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</row>
    <row r="4" spans="1:206" x14ac:dyDescent="0.2">
      <c r="A4" s="31"/>
      <c r="B4" s="31"/>
      <c r="C4" s="31"/>
      <c r="D4" s="32"/>
      <c r="E4" s="32"/>
      <c r="F4" s="32"/>
      <c r="G4" s="31"/>
      <c r="H4" s="32"/>
      <c r="I4" s="32"/>
      <c r="J4" s="31"/>
      <c r="K4" s="31"/>
      <c r="L4" s="31"/>
      <c r="M4" s="31"/>
      <c r="N4" s="32"/>
      <c r="O4" s="32"/>
      <c r="P4" s="32"/>
      <c r="Q4" s="31"/>
      <c r="R4" s="31"/>
      <c r="S4" s="31"/>
      <c r="T4" s="31"/>
      <c r="U4" s="38"/>
      <c r="V4" s="3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</row>
    <row r="5" spans="1:206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O5" s="35"/>
      <c r="P5" s="35"/>
      <c r="Q5" s="35"/>
      <c r="R5" s="35"/>
      <c r="S5" s="35"/>
      <c r="T5" s="35"/>
      <c r="U5" s="38"/>
      <c r="V5" s="3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</row>
    <row r="6" spans="1:206" ht="13.5" thickBo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62"/>
      <c r="O6" s="42"/>
      <c r="P6" s="42"/>
      <c r="Q6" s="42"/>
      <c r="R6" s="42"/>
      <c r="S6" s="42"/>
      <c r="T6" s="42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</row>
    <row r="7" spans="1:206" x14ac:dyDescent="0.2">
      <c r="A7" s="36" t="s">
        <v>7</v>
      </c>
      <c r="B7" s="44"/>
      <c r="C7" s="45"/>
      <c r="D7" s="36">
        <f t="shared" ref="D7:Q7" si="0">SUM(D4:D6)</f>
        <v>0</v>
      </c>
      <c r="E7" s="45">
        <f t="shared" si="0"/>
        <v>0</v>
      </c>
      <c r="F7" s="36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33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/>
      <c r="S7" s="44"/>
      <c r="T7" s="45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</row>
    <row r="8" spans="1:206" x14ac:dyDescent="0.2">
      <c r="A8" s="41"/>
      <c r="B8" s="40"/>
      <c r="C8" s="37"/>
      <c r="D8" s="41"/>
      <c r="E8" s="37"/>
      <c r="F8" s="41"/>
      <c r="G8" s="40"/>
      <c r="H8" s="40"/>
      <c r="I8" s="40"/>
      <c r="J8" s="40"/>
      <c r="K8" s="40"/>
      <c r="L8" s="40"/>
      <c r="M8" s="40"/>
      <c r="N8" s="46"/>
      <c r="O8" s="40"/>
      <c r="P8" s="40"/>
      <c r="Q8" s="40"/>
      <c r="R8" s="40"/>
      <c r="S8" s="40"/>
      <c r="T8" s="37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</row>
    <row r="9" spans="1:206" ht="13.5" thickBot="1" x14ac:dyDescent="0.25">
      <c r="A9" s="47" t="s">
        <v>64</v>
      </c>
      <c r="B9" s="48"/>
      <c r="C9" s="49"/>
      <c r="D9" s="43"/>
      <c r="E9" s="49"/>
      <c r="F9" s="43"/>
      <c r="G9" s="48"/>
      <c r="H9" s="48"/>
      <c r="I9" s="48"/>
      <c r="J9" s="48"/>
      <c r="K9" s="48"/>
      <c r="L9" s="48"/>
      <c r="M9" s="48"/>
      <c r="N9" s="50"/>
      <c r="O9" s="48"/>
      <c r="P9" s="48"/>
      <c r="Q9" s="48"/>
      <c r="R9" s="48"/>
      <c r="S9" s="48"/>
      <c r="T9" s="4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</row>
    <row r="10" spans="1:206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</row>
    <row r="11" spans="1:206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  <c r="O11" s="35"/>
      <c r="P11" s="35"/>
      <c r="Q11" s="35"/>
      <c r="R11" s="35"/>
      <c r="S11" s="35"/>
      <c r="T11" s="35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</row>
    <row r="12" spans="1:206" ht="13.5" thickBo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62"/>
      <c r="O12" s="42"/>
      <c r="P12" s="42"/>
      <c r="Q12" s="42"/>
      <c r="R12" s="42"/>
      <c r="S12" s="42"/>
      <c r="T12" s="42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</row>
    <row r="13" spans="1:206" x14ac:dyDescent="0.2">
      <c r="A13" s="36" t="s">
        <v>8</v>
      </c>
      <c r="B13" s="44"/>
      <c r="C13" s="44"/>
      <c r="D13" s="36">
        <f t="shared" ref="D13:Q13" si="1">SUM(D10:D12)</f>
        <v>0</v>
      </c>
      <c r="E13" s="45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0</v>
      </c>
      <c r="K13" s="44">
        <f t="shared" si="1"/>
        <v>0</v>
      </c>
      <c r="L13" s="44">
        <f t="shared" si="1"/>
        <v>0</v>
      </c>
      <c r="M13" s="44">
        <f t="shared" si="1"/>
        <v>0</v>
      </c>
      <c r="N13" s="33">
        <f t="shared" si="1"/>
        <v>0</v>
      </c>
      <c r="O13" s="44">
        <f t="shared" si="1"/>
        <v>0</v>
      </c>
      <c r="P13" s="44">
        <f t="shared" si="1"/>
        <v>0</v>
      </c>
      <c r="Q13" s="44">
        <f t="shared" si="1"/>
        <v>0</v>
      </c>
      <c r="R13" s="44"/>
      <c r="S13" s="44">
        <f>ABS(Q13+Q7)</f>
        <v>0</v>
      </c>
      <c r="T13" s="45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</row>
    <row r="14" spans="1:206" x14ac:dyDescent="0.2">
      <c r="A14" s="41"/>
      <c r="B14" s="40"/>
      <c r="C14" s="40"/>
      <c r="D14" s="41"/>
      <c r="E14" s="37"/>
      <c r="F14" s="40"/>
      <c r="G14" s="40"/>
      <c r="H14" s="40"/>
      <c r="I14" s="40"/>
      <c r="J14" s="40"/>
      <c r="K14" s="40"/>
      <c r="L14" s="40"/>
      <c r="M14" s="40"/>
      <c r="N14" s="46"/>
      <c r="O14" s="40"/>
      <c r="P14" s="40"/>
      <c r="Q14" s="40"/>
      <c r="R14" s="40"/>
      <c r="S14" s="40"/>
      <c r="T14" s="3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</row>
    <row r="15" spans="1:206" ht="13.5" thickBot="1" x14ac:dyDescent="0.25">
      <c r="A15" s="43"/>
      <c r="B15" s="48"/>
      <c r="C15" s="48"/>
      <c r="D15" s="43"/>
      <c r="E15" s="49"/>
      <c r="F15" s="48"/>
      <c r="G15" s="48"/>
      <c r="H15" s="48"/>
      <c r="I15" s="48"/>
      <c r="J15" s="48"/>
      <c r="K15" s="48"/>
      <c r="L15" s="48"/>
      <c r="M15" s="48"/>
      <c r="N15" s="50"/>
      <c r="O15" s="48"/>
      <c r="P15" s="48"/>
      <c r="Q15" s="48"/>
      <c r="R15" s="48"/>
      <c r="S15" s="48"/>
      <c r="T15" s="4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</row>
    <row r="16" spans="1:206" s="6" customFormat="1" ht="13.5" thickBot="1" x14ac:dyDescent="0.25">
      <c r="A16" s="66" t="s">
        <v>9</v>
      </c>
      <c r="B16" s="66"/>
      <c r="C16" s="66"/>
      <c r="D16" s="66">
        <f t="shared" ref="D16:Q16" si="2">SUM(D4:D6,D10:D12)</f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66">
        <f t="shared" si="2"/>
        <v>0</v>
      </c>
      <c r="P16" s="66">
        <f t="shared" si="2"/>
        <v>0</v>
      </c>
      <c r="Q16" s="66">
        <f t="shared" si="2"/>
        <v>0</v>
      </c>
      <c r="R16" s="66">
        <f>SUM(R7,R13)</f>
        <v>0</v>
      </c>
      <c r="S16" s="66">
        <f>SUM(S7,S13)</f>
        <v>0</v>
      </c>
      <c r="T16" s="6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</row>
    <row r="17" spans="1:61" s="6" customFormat="1" ht="13.5" thickBot="1" x14ac:dyDescent="0.25">
      <c r="A17" s="67"/>
      <c r="B17" s="169" t="s">
        <v>10</v>
      </c>
      <c r="C17" s="169"/>
      <c r="D17" s="170">
        <f>D16+E16</f>
        <v>0</v>
      </c>
      <c r="E17" s="171"/>
      <c r="F17" s="110"/>
      <c r="G17" s="70"/>
      <c r="H17" s="70"/>
      <c r="I17" s="70"/>
      <c r="J17" s="70"/>
      <c r="K17" s="70"/>
      <c r="L17" s="70"/>
      <c r="M17" s="70"/>
      <c r="N17" s="68"/>
      <c r="O17" s="70"/>
      <c r="P17" s="70"/>
      <c r="Q17" s="70"/>
      <c r="R17" s="70"/>
      <c r="S17" s="70"/>
      <c r="T17" s="6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1:6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63"/>
      <c r="P18" s="63"/>
      <c r="Q18" s="63"/>
      <c r="R18" s="63"/>
      <c r="S18" s="63"/>
      <c r="T18" s="63"/>
      <c r="U18" s="65"/>
    </row>
    <row r="19" spans="1:61" x14ac:dyDescent="0.2">
      <c r="A19" s="74"/>
      <c r="B19" s="75" t="s">
        <v>36</v>
      </c>
      <c r="C19" s="74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76"/>
      <c r="P19" s="76"/>
      <c r="Q19" s="76"/>
      <c r="R19" s="76"/>
      <c r="S19" s="76"/>
      <c r="T19" s="76"/>
    </row>
    <row r="20" spans="1:61" s="4" customFormat="1" ht="14.25" x14ac:dyDescent="0.2">
      <c r="A20" s="78"/>
      <c r="B20" s="78" t="s">
        <v>80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8"/>
      <c r="T20" s="78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</row>
    <row r="21" spans="1:61" s="4" customFormat="1" ht="14.25" x14ac:dyDescent="0.2">
      <c r="A21" s="78"/>
      <c r="B21" s="78" t="s">
        <v>81</v>
      </c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8"/>
      <c r="T21" s="78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</row>
    <row r="22" spans="1:61" s="4" customFormat="1" ht="14.25" x14ac:dyDescent="0.2">
      <c r="A22" s="78"/>
      <c r="B22" s="78" t="s">
        <v>83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8"/>
      <c r="T22" s="78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</row>
    <row r="23" spans="1:61" s="4" customFormat="1" ht="14.25" x14ac:dyDescent="0.2">
      <c r="A23" s="78"/>
      <c r="B23" s="78" t="s">
        <v>84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8"/>
      <c r="T23" s="78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</row>
    <row r="24" spans="1:61" s="4" customFormat="1" ht="14.25" x14ac:dyDescent="0.2">
      <c r="A24" s="78"/>
      <c r="B24" s="78" t="s">
        <v>11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8"/>
      <c r="T24" s="78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</row>
    <row r="25" spans="1:61" s="4" customFormat="1" ht="14.25" x14ac:dyDescent="0.2">
      <c r="A25" s="78"/>
      <c r="B25" s="78" t="s">
        <v>85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8"/>
      <c r="T25" s="78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</row>
    <row r="26" spans="1:61" s="4" customFormat="1" ht="14.25" x14ac:dyDescent="0.2">
      <c r="A26" s="78"/>
      <c r="B26" s="78" t="s">
        <v>86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8"/>
      <c r="T26" s="78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</row>
    <row r="27" spans="1:61" s="4" customFormat="1" ht="14.25" x14ac:dyDescent="0.2">
      <c r="A27" s="78"/>
      <c r="B27" s="78" t="str">
        <f>"(8) Reduced Marsh in Fill - Excavated Marsh material is usuable in Fills outside the 1:1 slope. Marsh in Fill Reduction factor = "&amp;J3</f>
        <v>(8) Reduced Marsh in Fill - Excavated Marsh material is usuable in Fills outside the 1:1 slope. Marsh in Fill Reduction factor = X.1X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8"/>
      <c r="T27" s="78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</row>
    <row r="28" spans="1:61" s="4" customFormat="1" ht="14.25" x14ac:dyDescent="0.2">
      <c r="A28" s="78"/>
      <c r="B28" s="78" t="str">
        <f>"(9) Reduced EBS in Fill - Excavated EBS material is usuable in Fills outside the 1:1 slope. EBS in Fill Reduction factor = "&amp;K3</f>
        <v>(9) Reduced EBS in Fill - Excavated EBS material is usuable in Fills outside the 1:1 slope. EBS in Fill Reduction factor = X.2X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8"/>
      <c r="T28" s="78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spans="1:61" s="4" customFormat="1" ht="14.25" x14ac:dyDescent="0.2">
      <c r="A29" s="78"/>
      <c r="B29" s="78" t="str">
        <f>"(10) Expanded Marsh Backfill - This is to be filled with Select Borrow material. Marsh Backfill Factor = "&amp;L3 &amp;". Item number 208.1100"</f>
        <v>(10) Expanded Marsh Backfill - This is to be filled with Select Borrow material. Marsh Backfill Factor = X.3X. Item number 208.1100</v>
      </c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79"/>
      <c r="O29" s="79"/>
      <c r="P29" s="79"/>
      <c r="Q29" s="79"/>
      <c r="R29" s="79"/>
      <c r="S29" s="78"/>
      <c r="T29" s="78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</row>
    <row r="30" spans="1:61" s="4" customFormat="1" ht="14.25" x14ac:dyDescent="0.2">
      <c r="A30" s="78"/>
      <c r="B30" s="78" t="str">
        <f>"(11) Expanded EBS Backfill - This is to be filled with Select Borrow material. EBS Backfill Factor = "&amp;M3 &amp;". Item number 208.1100"</f>
        <v>(11) Expanded EBS Backfill - This is to be filled with Select Borrow material. EBS Backfill Factor = X.4X. Item number 208.1100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79"/>
      <c r="O30" s="79"/>
      <c r="P30" s="79"/>
      <c r="Q30" s="79"/>
      <c r="R30" s="79"/>
      <c r="S30" s="78"/>
      <c r="T30" s="78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</row>
    <row r="31" spans="1:61" s="4" customFormat="1" ht="14.25" x14ac:dyDescent="0.2">
      <c r="A31" s="78"/>
      <c r="B31" s="78" t="str">
        <f>"(12) Expanded Rock Factor =  "&amp;N3</f>
        <v>(12) Expanded Rock Factor =  X.5X</v>
      </c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79"/>
      <c r="O31" s="79"/>
      <c r="P31" s="79"/>
      <c r="Q31" s="79"/>
      <c r="R31" s="79"/>
      <c r="S31" s="78"/>
      <c r="T31" s="78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</row>
    <row r="32" spans="1:61" s="4" customFormat="1" ht="14.25" x14ac:dyDescent="0.2">
      <c r="A32" s="78"/>
      <c r="B32" s="78" t="str">
        <f>"(13) Expanded Fill Factor = "&amp;P3</f>
        <v>(13) Expanded Fill Factor = X.6X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8"/>
      <c r="T32" s="78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</row>
    <row r="33" spans="1:61" s="4" customFormat="1" ht="14.25" x14ac:dyDescent="0.2">
      <c r="A33" s="78"/>
      <c r="B33" s="78" t="s">
        <v>12</v>
      </c>
      <c r="C33" s="78"/>
      <c r="D33" s="82" t="s">
        <v>101</v>
      </c>
      <c r="E33" s="79"/>
      <c r="F33" s="82"/>
      <c r="G33" s="82"/>
      <c r="H33" s="82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8"/>
      <c r="T33" s="78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  <row r="34" spans="1:61" s="4" customFormat="1" ht="14.25" x14ac:dyDescent="0.2">
      <c r="A34" s="78"/>
      <c r="B34" s="78"/>
      <c r="C34" s="78" t="s">
        <v>13</v>
      </c>
      <c r="D34" s="79" t="s">
        <v>102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8"/>
      <c r="T34" s="78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</row>
    <row r="35" spans="1:61" s="4" customFormat="1" ht="14.25" x14ac:dyDescent="0.2">
      <c r="A35" s="78"/>
      <c r="B35" s="78"/>
      <c r="C35" s="78" t="s">
        <v>13</v>
      </c>
      <c r="D35" s="79" t="s">
        <v>103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8"/>
      <c r="T35" s="78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</row>
    <row r="36" spans="1:61" s="4" customFormat="1" ht="14.25" x14ac:dyDescent="0.2">
      <c r="A36" s="78"/>
      <c r="B36" s="78"/>
      <c r="C36" s="78" t="s">
        <v>13</v>
      </c>
      <c r="D36" s="79" t="s">
        <v>104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8"/>
      <c r="T36" s="78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</row>
    <row r="37" spans="1:61" s="4" customFormat="1" ht="14.25" x14ac:dyDescent="0.2">
      <c r="A37" s="78"/>
      <c r="B37" s="78" t="s">
        <v>87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8"/>
      <c r="T37" s="78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</row>
    <row r="38" spans="1:61" s="4" customFormat="1" ht="14.25" x14ac:dyDescent="0.2">
      <c r="A38" s="78"/>
      <c r="B38" s="78" t="s">
        <v>88</v>
      </c>
      <c r="C38" s="80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8"/>
      <c r="T38" s="78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</row>
    <row r="39" spans="1:61" s="4" customFormat="1" ht="14.25" x14ac:dyDescent="0.2">
      <c r="A39" s="78"/>
      <c r="B39" s="118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8"/>
      <c r="T39" s="78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</row>
    <row r="40" spans="1:61" ht="15" x14ac:dyDescent="0.25">
      <c r="A40" s="117"/>
      <c r="B40" s="11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61" ht="15" x14ac:dyDescent="0.25">
      <c r="A41" s="117"/>
      <c r="B41" s="11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61" ht="15" x14ac:dyDescent="0.25">
      <c r="A42" s="117"/>
      <c r="B42" s="11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61" ht="15" x14ac:dyDescent="0.25">
      <c r="A43" s="117"/>
      <c r="B43" s="11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61" ht="15" x14ac:dyDescent="0.25">
      <c r="A44" s="117"/>
      <c r="B44" s="119"/>
    </row>
    <row r="50" spans="2:2" x14ac:dyDescent="0.2">
      <c r="B50" s="80"/>
    </row>
  </sheetData>
  <mergeCells count="3">
    <mergeCell ref="D1:E1"/>
    <mergeCell ref="B17:C17"/>
    <mergeCell ref="D17:E17"/>
  </mergeCells>
  <phoneticPr fontId="0" type="noConversion"/>
  <printOptions gridLines="1"/>
  <pageMargins left="0.75" right="0.75" top="1" bottom="1" header="0.5" footer="0.5"/>
  <pageSetup paperSize="3"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F2975F3F0B741BDF632222B05AD8C" ma:contentTypeVersion="0" ma:contentTypeDescription="Create a new document." ma:contentTypeScope="" ma:versionID="1261abeb7ed7bad8dd43413a7ece9b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c3fccc06ba76354dc4a33353f1c4f3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989F2-991A-42D4-9D45-E6512E95BAF8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9AF8C6-BC9B-44A1-B13D-099DFD2F5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529943-1C76-475C-8D8C-DFBF7FDFC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Marley &amp; Evergreen RAB Stage 2</vt:lpstr>
      <vt:lpstr>Template-Detail</vt:lpstr>
      <vt:lpstr>Template-Summary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DOTRLL</dc:creator>
  <cp:lastModifiedBy>Seibert, Chelsea</cp:lastModifiedBy>
  <cp:lastPrinted>2008-01-31T14:45:57Z</cp:lastPrinted>
  <dcterms:created xsi:type="dcterms:W3CDTF">2008-01-23T19:03:58Z</dcterms:created>
  <dcterms:modified xsi:type="dcterms:W3CDTF">2020-04-27T21:56:22Z</dcterms:modified>
</cp:coreProperties>
</file>