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5DDFEBC8-91B6-42B3-89C8-9294E31314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ergreen Stage 1" sheetId="6" r:id="rId1"/>
    <sheet name="QuantityReportTempXML" sheetId="5" r:id="rId2"/>
    <sheet name="Template-Detail" sheetId="4" r:id="rId3"/>
    <sheet name="Template-Summary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8" i="6" l="1"/>
  <c r="L118" i="6"/>
  <c r="M118" i="6"/>
  <c r="N118" i="6"/>
  <c r="O118" i="6"/>
  <c r="J118" i="6"/>
  <c r="O97" i="6"/>
  <c r="T97" i="6" s="1"/>
  <c r="N97" i="6"/>
  <c r="S97" i="6" s="1"/>
  <c r="M97" i="6"/>
  <c r="R97" i="6" s="1"/>
  <c r="L97" i="6"/>
  <c r="Q97" i="6" s="1"/>
  <c r="K97" i="6"/>
  <c r="U97" i="6" s="1"/>
  <c r="J97" i="6"/>
  <c r="P97" i="6" s="1"/>
  <c r="C116" i="6"/>
  <c r="K116" i="6" s="1"/>
  <c r="C115" i="6"/>
  <c r="O115" i="6" s="1"/>
  <c r="C114" i="6"/>
  <c r="M114" i="6" s="1"/>
  <c r="C113" i="6"/>
  <c r="J113" i="6" s="1"/>
  <c r="C112" i="6"/>
  <c r="O112" i="6" s="1"/>
  <c r="C111" i="6"/>
  <c r="L111" i="6" s="1"/>
  <c r="C110" i="6"/>
  <c r="N110" i="6" s="1"/>
  <c r="C109" i="6"/>
  <c r="N109" i="6" s="1"/>
  <c r="N108" i="6"/>
  <c r="M108" i="6"/>
  <c r="C108" i="6"/>
  <c r="K108" i="6" s="1"/>
  <c r="C107" i="6"/>
  <c r="O107" i="6" s="1"/>
  <c r="C106" i="6"/>
  <c r="M106" i="6" s="1"/>
  <c r="C105" i="6"/>
  <c r="J105" i="6" s="1"/>
  <c r="C104" i="6"/>
  <c r="O104" i="6" s="1"/>
  <c r="C103" i="6"/>
  <c r="L103" i="6" s="1"/>
  <c r="M102" i="6"/>
  <c r="L102" i="6"/>
  <c r="K102" i="6"/>
  <c r="C102" i="6"/>
  <c r="N102" i="6" s="1"/>
  <c r="C101" i="6"/>
  <c r="N101" i="6" s="1"/>
  <c r="C100" i="6"/>
  <c r="K100" i="6" s="1"/>
  <c r="C99" i="6"/>
  <c r="N99" i="6" s="1"/>
  <c r="C98" i="6"/>
  <c r="M98" i="6" s="1"/>
  <c r="K105" i="6" l="1"/>
  <c r="O114" i="6"/>
  <c r="K103" i="6"/>
  <c r="K106" i="6"/>
  <c r="K110" i="6"/>
  <c r="L100" i="6"/>
  <c r="N103" i="6"/>
  <c r="N106" i="6"/>
  <c r="M110" i="6"/>
  <c r="O103" i="6"/>
  <c r="O110" i="6"/>
  <c r="M116" i="6"/>
  <c r="M105" i="6"/>
  <c r="N114" i="6"/>
  <c r="K113" i="6"/>
  <c r="K98" i="6"/>
  <c r="N100" i="6"/>
  <c r="O102" i="6"/>
  <c r="O106" i="6"/>
  <c r="O109" i="6"/>
  <c r="J111" i="6"/>
  <c r="L113" i="6"/>
  <c r="J115" i="6"/>
  <c r="M100" i="6"/>
  <c r="K111" i="6"/>
  <c r="M113" i="6"/>
  <c r="N98" i="6"/>
  <c r="S98" i="6" s="1"/>
  <c r="S99" i="6" s="1"/>
  <c r="S100" i="6" s="1"/>
  <c r="S101" i="6" s="1"/>
  <c r="S102" i="6" s="1"/>
  <c r="S103" i="6" s="1"/>
  <c r="O98" i="6"/>
  <c r="T98" i="6" s="1"/>
  <c r="O101" i="6"/>
  <c r="J103" i="6"/>
  <c r="L105" i="6"/>
  <c r="J107" i="6"/>
  <c r="J110" i="6"/>
  <c r="M111" i="6"/>
  <c r="N113" i="6"/>
  <c r="L116" i="6"/>
  <c r="N111" i="6"/>
  <c r="J99" i="6"/>
  <c r="J102" i="6"/>
  <c r="M103" i="6"/>
  <c r="N105" i="6"/>
  <c r="L108" i="6"/>
  <c r="L110" i="6"/>
  <c r="O111" i="6"/>
  <c r="K114" i="6"/>
  <c r="N116" i="6"/>
  <c r="R98" i="6"/>
  <c r="J104" i="6"/>
  <c r="K107" i="6"/>
  <c r="J112" i="6"/>
  <c r="K115" i="6"/>
  <c r="J101" i="6"/>
  <c r="K104" i="6"/>
  <c r="L107" i="6"/>
  <c r="O108" i="6"/>
  <c r="J109" i="6"/>
  <c r="K112" i="6"/>
  <c r="L115" i="6"/>
  <c r="O116" i="6"/>
  <c r="L99" i="6"/>
  <c r="O100" i="6"/>
  <c r="J98" i="6"/>
  <c r="M99" i="6"/>
  <c r="R99" i="6" s="1"/>
  <c r="R100" i="6" s="1"/>
  <c r="K101" i="6"/>
  <c r="L104" i="6"/>
  <c r="O105" i="6"/>
  <c r="J106" i="6"/>
  <c r="M107" i="6"/>
  <c r="K109" i="6"/>
  <c r="L112" i="6"/>
  <c r="O113" i="6"/>
  <c r="J114" i="6"/>
  <c r="M115" i="6"/>
  <c r="K99" i="6"/>
  <c r="L101" i="6"/>
  <c r="M104" i="6"/>
  <c r="N107" i="6"/>
  <c r="L109" i="6"/>
  <c r="M112" i="6"/>
  <c r="N115" i="6"/>
  <c r="L98" i="6"/>
  <c r="O99" i="6"/>
  <c r="J100" i="6"/>
  <c r="M101" i="6"/>
  <c r="N104" i="6"/>
  <c r="L106" i="6"/>
  <c r="J108" i="6"/>
  <c r="M109" i="6"/>
  <c r="N112" i="6"/>
  <c r="L114" i="6"/>
  <c r="J116" i="6"/>
  <c r="T99" i="6" l="1"/>
  <c r="T100" i="6" s="1"/>
  <c r="T101" i="6" s="1"/>
  <c r="T102" i="6" s="1"/>
  <c r="T103" i="6" s="1"/>
  <c r="T104" i="6" s="1"/>
  <c r="T105" i="6" s="1"/>
  <c r="T106" i="6" s="1"/>
  <c r="T107" i="6" s="1"/>
  <c r="T108" i="6" s="1"/>
  <c r="T109" i="6" s="1"/>
  <c r="T110" i="6" s="1"/>
  <c r="T111" i="6" s="1"/>
  <c r="T112" i="6" s="1"/>
  <c r="T113" i="6" s="1"/>
  <c r="T114" i="6" s="1"/>
  <c r="T115" i="6" s="1"/>
  <c r="T116" i="6" s="1"/>
  <c r="Q98" i="6"/>
  <c r="Q99" i="6" s="1"/>
  <c r="Q100" i="6" s="1"/>
  <c r="Q101" i="6" s="1"/>
  <c r="Q102" i="6" s="1"/>
  <c r="Q103" i="6" s="1"/>
  <c r="Q104" i="6" s="1"/>
  <c r="Q105" i="6" s="1"/>
  <c r="Q106" i="6" s="1"/>
  <c r="Q107" i="6" s="1"/>
  <c r="Q108" i="6" s="1"/>
  <c r="Q109" i="6" s="1"/>
  <c r="Q110" i="6" s="1"/>
  <c r="Q111" i="6" s="1"/>
  <c r="Q112" i="6" s="1"/>
  <c r="Q113" i="6" s="1"/>
  <c r="Q114" i="6" s="1"/>
  <c r="Q115" i="6" s="1"/>
  <c r="Q116" i="6" s="1"/>
  <c r="S104" i="6"/>
  <c r="S105" i="6" s="1"/>
  <c r="S106" i="6" s="1"/>
  <c r="S107" i="6" s="1"/>
  <c r="S108" i="6" s="1"/>
  <c r="S109" i="6" s="1"/>
  <c r="S110" i="6" s="1"/>
  <c r="S111" i="6" s="1"/>
  <c r="S112" i="6" s="1"/>
  <c r="S113" i="6" s="1"/>
  <c r="S114" i="6" s="1"/>
  <c r="S115" i="6" s="1"/>
  <c r="S116" i="6" s="1"/>
  <c r="R101" i="6"/>
  <c r="R102" i="6" s="1"/>
  <c r="R103" i="6" s="1"/>
  <c r="R104" i="6" s="1"/>
  <c r="R105" i="6" s="1"/>
  <c r="R106" i="6" s="1"/>
  <c r="R107" i="6" s="1"/>
  <c r="R108" i="6" s="1"/>
  <c r="R109" i="6" s="1"/>
  <c r="R110" i="6" s="1"/>
  <c r="R111" i="6" s="1"/>
  <c r="R112" i="6" s="1"/>
  <c r="R113" i="6" s="1"/>
  <c r="R114" i="6" s="1"/>
  <c r="R115" i="6" s="1"/>
  <c r="R116" i="6" s="1"/>
  <c r="U98" i="6"/>
  <c r="U99" i="6" s="1"/>
  <c r="U100" i="6" s="1"/>
  <c r="U101" i="6" s="1"/>
  <c r="U102" i="6" s="1"/>
  <c r="U103" i="6" s="1"/>
  <c r="U104" i="6" s="1"/>
  <c r="U105" i="6" s="1"/>
  <c r="U106" i="6" s="1"/>
  <c r="U107" i="6" s="1"/>
  <c r="U108" i="6" s="1"/>
  <c r="U109" i="6" s="1"/>
  <c r="U110" i="6" s="1"/>
  <c r="U111" i="6" s="1"/>
  <c r="U112" i="6" s="1"/>
  <c r="U113" i="6" s="1"/>
  <c r="U114" i="6" s="1"/>
  <c r="U115" i="6" s="1"/>
  <c r="U116" i="6" s="1"/>
  <c r="P98" i="6"/>
  <c r="P99" i="6" s="1"/>
  <c r="P100" i="6" s="1"/>
  <c r="P101" i="6" s="1"/>
  <c r="P102" i="6" s="1"/>
  <c r="P103" i="6" s="1"/>
  <c r="P104" i="6" s="1"/>
  <c r="P105" i="6" s="1"/>
  <c r="P106" i="6" s="1"/>
  <c r="P107" i="6" s="1"/>
  <c r="P108" i="6" s="1"/>
  <c r="P109" i="6" s="1"/>
  <c r="P110" i="6" s="1"/>
  <c r="P111" i="6" s="1"/>
  <c r="P112" i="6" s="1"/>
  <c r="P113" i="6" s="1"/>
  <c r="P114" i="6" s="1"/>
  <c r="P115" i="6" s="1"/>
  <c r="P116" i="6" s="1"/>
  <c r="C86" i="6"/>
  <c r="C85" i="6"/>
  <c r="O85" i="6" s="1"/>
  <c r="C84" i="6"/>
  <c r="C83" i="6"/>
  <c r="L83" i="6" s="1"/>
  <c r="C82" i="6"/>
  <c r="M82" i="6" s="1"/>
  <c r="C81" i="6"/>
  <c r="K81" i="6" s="1"/>
  <c r="C80" i="6"/>
  <c r="L80" i="6" s="1"/>
  <c r="C79" i="6"/>
  <c r="C78" i="6"/>
  <c r="M78" i="6" s="1"/>
  <c r="C77" i="6"/>
  <c r="O77" i="6" s="1"/>
  <c r="C76" i="6"/>
  <c r="N76" i="6" s="1"/>
  <c r="C75" i="6"/>
  <c r="N75" i="6" s="1"/>
  <c r="C74" i="6"/>
  <c r="C73" i="6"/>
  <c r="O73" i="6" s="1"/>
  <c r="C72" i="6"/>
  <c r="J72" i="6" s="1"/>
  <c r="C71" i="6"/>
  <c r="O71" i="6" s="1"/>
  <c r="C70" i="6"/>
  <c r="K70" i="6" s="1"/>
  <c r="C69" i="6"/>
  <c r="O69" i="6" s="1"/>
  <c r="C68" i="6"/>
  <c r="J68" i="6" s="1"/>
  <c r="C67" i="6"/>
  <c r="O67" i="6" s="1"/>
  <c r="C66" i="6"/>
  <c r="C65" i="6"/>
  <c r="N65" i="6" s="1"/>
  <c r="C64" i="6"/>
  <c r="M64" i="6" s="1"/>
  <c r="C63" i="6"/>
  <c r="O63" i="6" s="1"/>
  <c r="C62" i="6"/>
  <c r="J62" i="6" s="1"/>
  <c r="C61" i="6"/>
  <c r="K61" i="6" s="1"/>
  <c r="C60" i="6"/>
  <c r="L60" i="6" s="1"/>
  <c r="C59" i="6"/>
  <c r="O59" i="6" s="1"/>
  <c r="C58" i="6"/>
  <c r="C57" i="6"/>
  <c r="C56" i="6"/>
  <c r="L56" i="6" s="1"/>
  <c r="C55" i="6"/>
  <c r="C54" i="6"/>
  <c r="M54" i="6" s="1"/>
  <c r="C53" i="6"/>
  <c r="M53" i="6" s="1"/>
  <c r="C52" i="6"/>
  <c r="C41" i="6"/>
  <c r="O41" i="6" s="1"/>
  <c r="C40" i="6"/>
  <c r="M40" i="6" s="1"/>
  <c r="C39" i="6"/>
  <c r="C38" i="6"/>
  <c r="O38" i="6" s="1"/>
  <c r="C37" i="6"/>
  <c r="C36" i="6"/>
  <c r="C35" i="6"/>
  <c r="O35" i="6" s="1"/>
  <c r="C34" i="6"/>
  <c r="O34" i="6" s="1"/>
  <c r="C33" i="6"/>
  <c r="N33" i="6" s="1"/>
  <c r="C32" i="6"/>
  <c r="C31" i="6"/>
  <c r="O31" i="6" s="1"/>
  <c r="C30" i="6"/>
  <c r="C29" i="6"/>
  <c r="J29" i="6" s="1"/>
  <c r="C28" i="6"/>
  <c r="O28" i="6" s="1"/>
  <c r="C27" i="6"/>
  <c r="K27" i="6" s="1"/>
  <c r="C26" i="6"/>
  <c r="O26" i="6" s="1"/>
  <c r="C25" i="6"/>
  <c r="N25" i="6" s="1"/>
  <c r="C24" i="6"/>
  <c r="C23" i="6"/>
  <c r="N23" i="6" s="1"/>
  <c r="C22" i="6"/>
  <c r="L22" i="6" s="1"/>
  <c r="C21" i="6"/>
  <c r="O21" i="6" s="1"/>
  <c r="C20" i="6"/>
  <c r="L20" i="6" s="1"/>
  <c r="C19" i="6"/>
  <c r="L19" i="6" s="1"/>
  <c r="C18" i="6"/>
  <c r="N18" i="6" s="1"/>
  <c r="C17" i="6"/>
  <c r="O17" i="6" s="1"/>
  <c r="C16" i="6"/>
  <c r="O16" i="6" s="1"/>
  <c r="C15" i="6"/>
  <c r="N15" i="6" s="1"/>
  <c r="C14" i="6"/>
  <c r="N14" i="6" s="1"/>
  <c r="C13" i="6"/>
  <c r="C12" i="6"/>
  <c r="N12" i="6" s="1"/>
  <c r="C11" i="6"/>
  <c r="L11" i="6" s="1"/>
  <c r="C10" i="6"/>
  <c r="O10" i="6" s="1"/>
  <c r="C9" i="6"/>
  <c r="O9" i="6" s="1"/>
  <c r="C8" i="6"/>
  <c r="L8" i="6" s="1"/>
  <c r="Z9" i="5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Z33" i="5" s="1"/>
  <c r="Z34" i="5" s="1"/>
  <c r="Z35" i="5" s="1"/>
  <c r="Z36" i="5" s="1"/>
  <c r="Z37" i="5" s="1"/>
  <c r="Z38" i="5" s="1"/>
  <c r="Z39" i="5" s="1"/>
  <c r="Z40" i="5" s="1"/>
  <c r="Z41" i="5" s="1"/>
  <c r="Z42" i="5" s="1"/>
  <c r="Z43" i="5" s="1"/>
  <c r="Z44" i="5" s="1"/>
  <c r="Z45" i="5" s="1"/>
  <c r="Z46" i="5" s="1"/>
  <c r="Z47" i="5" s="1"/>
  <c r="Z48" i="5" s="1"/>
  <c r="Z49" i="5" s="1"/>
  <c r="Z50" i="5" s="1"/>
  <c r="Z51" i="5" s="1"/>
  <c r="Z52" i="5" s="1"/>
  <c r="Z53" i="5" s="1"/>
  <c r="Z54" i="5" s="1"/>
  <c r="Z55" i="5" s="1"/>
  <c r="Z56" i="5" s="1"/>
  <c r="Z57" i="5" s="1"/>
  <c r="Z58" i="5" s="1"/>
  <c r="Z59" i="5" s="1"/>
  <c r="Z60" i="5" s="1"/>
  <c r="Z61" i="5" s="1"/>
  <c r="Z62" i="5" s="1"/>
  <c r="Z63" i="5" s="1"/>
  <c r="Z64" i="5" s="1"/>
  <c r="Z65" i="5" s="1"/>
  <c r="Z66" i="5" s="1"/>
  <c r="Z67" i="5" s="1"/>
  <c r="Z68" i="5" s="1"/>
  <c r="Z69" i="5" s="1"/>
  <c r="Z70" i="5" s="1"/>
  <c r="Z71" i="5" s="1"/>
  <c r="Z72" i="5" s="1"/>
  <c r="Z73" i="5" s="1"/>
  <c r="Z74" i="5" s="1"/>
  <c r="Z75" i="5" s="1"/>
  <c r="Z76" i="5" s="1"/>
  <c r="Z77" i="5" s="1"/>
  <c r="Z78" i="5" s="1"/>
  <c r="Z79" i="5" s="1"/>
  <c r="Z8" i="5"/>
  <c r="S9" i="5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S44" i="5" s="1"/>
  <c r="S45" i="5" s="1"/>
  <c r="S46" i="5" s="1"/>
  <c r="S47" i="5" s="1"/>
  <c r="S48" i="5" s="1"/>
  <c r="S49" i="5" s="1"/>
  <c r="S50" i="5" s="1"/>
  <c r="S51" i="5" s="1"/>
  <c r="S52" i="5" s="1"/>
  <c r="S53" i="5" s="1"/>
  <c r="S54" i="5" s="1"/>
  <c r="S55" i="5" s="1"/>
  <c r="S56" i="5" s="1"/>
  <c r="S57" i="5" s="1"/>
  <c r="S58" i="5" s="1"/>
  <c r="S59" i="5" s="1"/>
  <c r="S60" i="5" s="1"/>
  <c r="S61" i="5" s="1"/>
  <c r="S62" i="5" s="1"/>
  <c r="S63" i="5" s="1"/>
  <c r="S64" i="5" s="1"/>
  <c r="S65" i="5" s="1"/>
  <c r="S66" i="5" s="1"/>
  <c r="S67" i="5" s="1"/>
  <c r="S68" i="5" s="1"/>
  <c r="S69" i="5" s="1"/>
  <c r="S70" i="5" s="1"/>
  <c r="S71" i="5" s="1"/>
  <c r="S72" i="5" s="1"/>
  <c r="S73" i="5" s="1"/>
  <c r="S74" i="5" s="1"/>
  <c r="S75" i="5" s="1"/>
  <c r="S76" i="5" s="1"/>
  <c r="S77" i="5" s="1"/>
  <c r="S78" i="5" s="1"/>
  <c r="S79" i="5" s="1"/>
  <c r="S80" i="5" s="1"/>
  <c r="S81" i="5" s="1"/>
  <c r="S82" i="5" s="1"/>
  <c r="S83" i="5" s="1"/>
  <c r="S84" i="5" s="1"/>
  <c r="S85" i="5" s="1"/>
  <c r="S86" i="5" s="1"/>
  <c r="S87" i="5" s="1"/>
  <c r="S88" i="5" s="1"/>
  <c r="S89" i="5" s="1"/>
  <c r="S90" i="5" s="1"/>
  <c r="S91" i="5" s="1"/>
  <c r="S92" i="5" s="1"/>
  <c r="S93" i="5" s="1"/>
  <c r="S94" i="5" s="1"/>
  <c r="S95" i="5" s="1"/>
  <c r="S96" i="5" s="1"/>
  <c r="S8" i="5"/>
  <c r="U8" i="5"/>
  <c r="U9" i="5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38" i="5" s="1"/>
  <c r="U39" i="5" s="1"/>
  <c r="U40" i="5" s="1"/>
  <c r="U41" i="5" s="1"/>
  <c r="U42" i="5" s="1"/>
  <c r="U43" i="5" s="1"/>
  <c r="U44" i="5" s="1"/>
  <c r="U45" i="5" s="1"/>
  <c r="U46" i="5" s="1"/>
  <c r="U4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U60" i="5" s="1"/>
  <c r="U61" i="5" s="1"/>
  <c r="U62" i="5" s="1"/>
  <c r="U63" i="5" s="1"/>
  <c r="U64" i="5" s="1"/>
  <c r="U65" i="5" s="1"/>
  <c r="U66" i="5" s="1"/>
  <c r="U67" i="5" s="1"/>
  <c r="U68" i="5" s="1"/>
  <c r="U69" i="5" s="1"/>
  <c r="U70" i="5" s="1"/>
  <c r="U71" i="5" s="1"/>
  <c r="U72" i="5" s="1"/>
  <c r="U73" i="5" s="1"/>
  <c r="U74" i="5" s="1"/>
  <c r="U75" i="5" s="1"/>
  <c r="U76" i="5" s="1"/>
  <c r="U77" i="5" s="1"/>
  <c r="U78" i="5" s="1"/>
  <c r="U79" i="5" s="1"/>
  <c r="U80" i="5" s="1"/>
  <c r="U81" i="5" s="1"/>
  <c r="U82" i="5" s="1"/>
  <c r="U83" i="5" s="1"/>
  <c r="U84" i="5" s="1"/>
  <c r="U85" i="5" s="1"/>
  <c r="U86" i="5" s="1"/>
  <c r="U87" i="5" s="1"/>
  <c r="U88" i="5" s="1"/>
  <c r="U89" i="5" s="1"/>
  <c r="U90" i="5" s="1"/>
  <c r="U91" i="5" s="1"/>
  <c r="U92" i="5" s="1"/>
  <c r="U93" i="5" s="1"/>
  <c r="U94" i="5" s="1"/>
  <c r="U95" i="5" s="1"/>
  <c r="U96" i="5" s="1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8" i="5"/>
  <c r="N8" i="5"/>
  <c r="J60" i="6" l="1"/>
  <c r="O82" i="6"/>
  <c r="J22" i="6"/>
  <c r="L40" i="6"/>
  <c r="O22" i="6"/>
  <c r="O62" i="6"/>
  <c r="M74" i="6"/>
  <c r="N74" i="6"/>
  <c r="K11" i="6"/>
  <c r="M36" i="6"/>
  <c r="O76" i="6"/>
  <c r="L55" i="6"/>
  <c r="O55" i="6"/>
  <c r="L35" i="6"/>
  <c r="M62" i="6"/>
  <c r="N20" i="6"/>
  <c r="J24" i="6"/>
  <c r="K21" i="6"/>
  <c r="J56" i="6"/>
  <c r="K63" i="6"/>
  <c r="J69" i="6"/>
  <c r="K72" i="6"/>
  <c r="J32" i="6"/>
  <c r="J36" i="6"/>
  <c r="M61" i="6"/>
  <c r="L63" i="6"/>
  <c r="K69" i="6"/>
  <c r="N72" i="6"/>
  <c r="O75" i="6"/>
  <c r="L32" i="6"/>
  <c r="O72" i="6"/>
  <c r="J19" i="6"/>
  <c r="L62" i="6"/>
  <c r="M69" i="6"/>
  <c r="K33" i="6"/>
  <c r="L59" i="6"/>
  <c r="N69" i="6"/>
  <c r="M76" i="6"/>
  <c r="M13" i="6"/>
  <c r="N80" i="6"/>
  <c r="L85" i="6"/>
  <c r="J14" i="6"/>
  <c r="K19" i="6"/>
  <c r="L24" i="6"/>
  <c r="M38" i="6"/>
  <c r="J53" i="6"/>
  <c r="K56" i="6"/>
  <c r="J58" i="6"/>
  <c r="O64" i="6"/>
  <c r="L70" i="6"/>
  <c r="N73" i="6"/>
  <c r="M75" i="6"/>
  <c r="J77" i="6"/>
  <c r="K84" i="6"/>
  <c r="M85" i="6"/>
  <c r="L84" i="6"/>
  <c r="N85" i="6"/>
  <c r="K8" i="6"/>
  <c r="L38" i="6"/>
  <c r="M11" i="6"/>
  <c r="N11" i="6"/>
  <c r="M19" i="6"/>
  <c r="K25" i="6"/>
  <c r="J39" i="6"/>
  <c r="M56" i="6"/>
  <c r="O58" i="6"/>
  <c r="J65" i="6"/>
  <c r="M77" i="6"/>
  <c r="J82" i="6"/>
  <c r="M84" i="6"/>
  <c r="K57" i="6"/>
  <c r="N8" i="6"/>
  <c r="S8" i="6" s="1"/>
  <c r="O14" i="6"/>
  <c r="L58" i="6"/>
  <c r="L9" i="6"/>
  <c r="M22" i="6"/>
  <c r="O36" i="6"/>
  <c r="K55" i="6"/>
  <c r="O56" i="6"/>
  <c r="N63" i="6"/>
  <c r="L69" i="6"/>
  <c r="J76" i="6"/>
  <c r="O84" i="6"/>
  <c r="J64" i="6"/>
  <c r="M66" i="6"/>
  <c r="J85" i="6"/>
  <c r="J8" i="6"/>
  <c r="O13" i="6"/>
  <c r="L27" i="6"/>
  <c r="M30" i="6"/>
  <c r="J38" i="6"/>
  <c r="K64" i="6"/>
  <c r="K85" i="6"/>
  <c r="M8" i="6"/>
  <c r="O11" i="6"/>
  <c r="J17" i="6"/>
  <c r="N22" i="6"/>
  <c r="K24" i="6"/>
  <c r="O27" i="6"/>
  <c r="O30" i="6"/>
  <c r="K32" i="6"/>
  <c r="N36" i="6"/>
  <c r="J52" i="6"/>
  <c r="N56" i="6"/>
  <c r="K60" i="6"/>
  <c r="N64" i="6"/>
  <c r="N66" i="6"/>
  <c r="K68" i="6"/>
  <c r="J78" i="6"/>
  <c r="N84" i="6"/>
  <c r="L17" i="6"/>
  <c r="K52" i="6"/>
  <c r="L68" i="6"/>
  <c r="K78" i="6"/>
  <c r="O8" i="6"/>
  <c r="K14" i="6"/>
  <c r="J16" i="6"/>
  <c r="N17" i="6"/>
  <c r="N19" i="6"/>
  <c r="M24" i="6"/>
  <c r="J28" i="6"/>
  <c r="K31" i="6"/>
  <c r="M32" i="6"/>
  <c r="K41" i="6"/>
  <c r="L52" i="6"/>
  <c r="L54" i="6"/>
  <c r="M60" i="6"/>
  <c r="L67" i="6"/>
  <c r="J71" i="6"/>
  <c r="K76" i="6"/>
  <c r="K77" i="6"/>
  <c r="L78" i="6"/>
  <c r="K86" i="6"/>
  <c r="J11" i="6"/>
  <c r="K13" i="6"/>
  <c r="L14" i="6"/>
  <c r="K16" i="6"/>
  <c r="O19" i="6"/>
  <c r="K23" i="6"/>
  <c r="N24" i="6"/>
  <c r="K28" i="6"/>
  <c r="L31" i="6"/>
  <c r="N32" i="6"/>
  <c r="J37" i="6"/>
  <c r="L41" i="6"/>
  <c r="M52" i="6"/>
  <c r="K59" i="6"/>
  <c r="N60" i="6"/>
  <c r="M68" i="6"/>
  <c r="K71" i="6"/>
  <c r="L75" i="6"/>
  <c r="L76" i="6"/>
  <c r="L77" i="6"/>
  <c r="J84" i="6"/>
  <c r="L13" i="6"/>
  <c r="K22" i="6"/>
  <c r="L23" i="6"/>
  <c r="O24" i="6"/>
  <c r="L28" i="6"/>
  <c r="J30" i="6"/>
  <c r="N31" i="6"/>
  <c r="O32" i="6"/>
  <c r="N52" i="6"/>
  <c r="O60" i="6"/>
  <c r="M67" i="6"/>
  <c r="N68" i="6"/>
  <c r="L71" i="6"/>
  <c r="M14" i="6"/>
  <c r="M16" i="6"/>
  <c r="M28" i="6"/>
  <c r="L30" i="6"/>
  <c r="K36" i="6"/>
  <c r="N41" i="6"/>
  <c r="O52" i="6"/>
  <c r="N67" i="6"/>
  <c r="O68" i="6"/>
  <c r="N28" i="6"/>
  <c r="L36" i="6"/>
  <c r="L64" i="6"/>
  <c r="N77" i="6"/>
  <c r="L10" i="6"/>
  <c r="M9" i="6"/>
  <c r="K9" i="6"/>
  <c r="M10" i="6"/>
  <c r="J12" i="6"/>
  <c r="K20" i="6"/>
  <c r="O20" i="6"/>
  <c r="O23" i="6"/>
  <c r="L34" i="6"/>
  <c r="N79" i="6"/>
  <c r="M79" i="6"/>
  <c r="L79" i="6"/>
  <c r="K79" i="6"/>
  <c r="O79" i="6"/>
  <c r="J9" i="6"/>
  <c r="N10" i="6"/>
  <c r="L12" i="6"/>
  <c r="K15" i="6"/>
  <c r="M17" i="6"/>
  <c r="K17" i="6"/>
  <c r="M18" i="6"/>
  <c r="J20" i="6"/>
  <c r="M21" i="6"/>
  <c r="J23" i="6"/>
  <c r="O25" i="6"/>
  <c r="L25" i="6"/>
  <c r="J25" i="6"/>
  <c r="L29" i="6"/>
  <c r="O29" i="6"/>
  <c r="N29" i="6"/>
  <c r="K29" i="6"/>
  <c r="K35" i="6"/>
  <c r="O39" i="6"/>
  <c r="L39" i="6"/>
  <c r="N39" i="6"/>
  <c r="K39" i="6"/>
  <c r="N40" i="6"/>
  <c r="K40" i="6"/>
  <c r="O40" i="6"/>
  <c r="J40" i="6"/>
  <c r="O57" i="6"/>
  <c r="L57" i="6"/>
  <c r="J57" i="6"/>
  <c r="N57" i="6"/>
  <c r="J79" i="6"/>
  <c r="L81" i="6"/>
  <c r="J81" i="6"/>
  <c r="O81" i="6"/>
  <c r="M81" i="6"/>
  <c r="N81" i="6"/>
  <c r="L15" i="6"/>
  <c r="M12" i="6"/>
  <c r="M15" i="6"/>
  <c r="J10" i="6"/>
  <c r="J18" i="6"/>
  <c r="O18" i="6"/>
  <c r="N26" i="6"/>
  <c r="K26" i="6"/>
  <c r="M26" i="6"/>
  <c r="J26" i="6"/>
  <c r="N9" i="6"/>
  <c r="J13" i="6"/>
  <c r="N13" i="6"/>
  <c r="N16" i="6"/>
  <c r="L16" i="6"/>
  <c r="M20" i="6"/>
  <c r="M23" i="6"/>
  <c r="M25" i="6"/>
  <c r="L26" i="6"/>
  <c r="M27" i="6"/>
  <c r="J27" i="6"/>
  <c r="N27" i="6"/>
  <c r="M29" i="6"/>
  <c r="M39" i="6"/>
  <c r="M57" i="6"/>
  <c r="K83" i="6"/>
  <c r="J83" i="6"/>
  <c r="M83" i="6"/>
  <c r="N83" i="6"/>
  <c r="O83" i="6"/>
  <c r="J21" i="6"/>
  <c r="N21" i="6"/>
  <c r="O33" i="6"/>
  <c r="L33" i="6"/>
  <c r="J33" i="6"/>
  <c r="L37" i="6"/>
  <c r="O37" i="6"/>
  <c r="N37" i="6"/>
  <c r="K37" i="6"/>
  <c r="L53" i="6"/>
  <c r="O53" i="6"/>
  <c r="K53" i="6"/>
  <c r="L61" i="6"/>
  <c r="O61" i="6"/>
  <c r="N61" i="6"/>
  <c r="J61" i="6"/>
  <c r="K10" i="6"/>
  <c r="K12" i="6"/>
  <c r="O12" i="6"/>
  <c r="K18" i="6"/>
  <c r="O15" i="6"/>
  <c r="L21" i="6"/>
  <c r="N34" i="6"/>
  <c r="K34" i="6"/>
  <c r="M34" i="6"/>
  <c r="J34" i="6"/>
  <c r="J15" i="6"/>
  <c r="L18" i="6"/>
  <c r="M33" i="6"/>
  <c r="M35" i="6"/>
  <c r="J35" i="6"/>
  <c r="N35" i="6"/>
  <c r="M37" i="6"/>
  <c r="N53" i="6"/>
  <c r="J31" i="6"/>
  <c r="M31" i="6"/>
  <c r="M59" i="6"/>
  <c r="J59" i="6"/>
  <c r="L65" i="6"/>
  <c r="K65" i="6"/>
  <c r="M65" i="6"/>
  <c r="L73" i="6"/>
  <c r="K73" i="6"/>
  <c r="J73" i="6"/>
  <c r="M73" i="6"/>
  <c r="K30" i="6"/>
  <c r="N30" i="6"/>
  <c r="K38" i="6"/>
  <c r="N38" i="6"/>
  <c r="K54" i="6"/>
  <c r="N54" i="6"/>
  <c r="J54" i="6"/>
  <c r="O54" i="6"/>
  <c r="N59" i="6"/>
  <c r="J63" i="6"/>
  <c r="M63" i="6"/>
  <c r="O65" i="6"/>
  <c r="J55" i="6"/>
  <c r="M55" i="6"/>
  <c r="N58" i="6"/>
  <c r="K58" i="6"/>
  <c r="O70" i="6"/>
  <c r="N70" i="6"/>
  <c r="J70" i="6"/>
  <c r="M70" i="6"/>
  <c r="L74" i="6"/>
  <c r="K74" i="6"/>
  <c r="O74" i="6"/>
  <c r="J74" i="6"/>
  <c r="M80" i="6"/>
  <c r="K80" i="6"/>
  <c r="O86" i="6"/>
  <c r="N86" i="6"/>
  <c r="L86" i="6"/>
  <c r="M41" i="6"/>
  <c r="J41" i="6"/>
  <c r="N55" i="6"/>
  <c r="M58" i="6"/>
  <c r="K62" i="6"/>
  <c r="N62" i="6"/>
  <c r="L66" i="6"/>
  <c r="K66" i="6"/>
  <c r="O66" i="6"/>
  <c r="J66" i="6"/>
  <c r="M72" i="6"/>
  <c r="L72" i="6"/>
  <c r="J80" i="6"/>
  <c r="J86" i="6"/>
  <c r="O80" i="6"/>
  <c r="M86" i="6"/>
  <c r="N71" i="6"/>
  <c r="M71" i="6"/>
  <c r="L82" i="6"/>
  <c r="K82" i="6"/>
  <c r="K67" i="6"/>
  <c r="J67" i="6"/>
  <c r="K75" i="6"/>
  <c r="J75" i="6"/>
  <c r="O78" i="6"/>
  <c r="N78" i="6"/>
  <c r="N82" i="6"/>
  <c r="C8" i="5"/>
  <c r="K8" i="5"/>
  <c r="L8" i="5"/>
  <c r="M8" i="5"/>
  <c r="T8" i="5"/>
  <c r="P8" i="5"/>
  <c r="Q8" i="5"/>
  <c r="R8" i="5"/>
  <c r="V8" i="5"/>
  <c r="X8" i="5"/>
  <c r="C9" i="5"/>
  <c r="C10" i="5"/>
  <c r="K10" i="5"/>
  <c r="C11" i="5"/>
  <c r="M11" i="5" s="1"/>
  <c r="K11" i="5"/>
  <c r="L11" i="5"/>
  <c r="P11" i="5"/>
  <c r="C12" i="5"/>
  <c r="N12" i="5" s="1"/>
  <c r="L12" i="5"/>
  <c r="M12" i="5"/>
  <c r="Q12" i="5"/>
  <c r="C13" i="5"/>
  <c r="P13" i="5" s="1"/>
  <c r="K13" i="5"/>
  <c r="L13" i="5"/>
  <c r="M13" i="5"/>
  <c r="N13" i="5"/>
  <c r="Q13" i="5"/>
  <c r="C14" i="5"/>
  <c r="N14" i="5" s="1"/>
  <c r="C15" i="5"/>
  <c r="L15" i="5" s="1"/>
  <c r="K15" i="5"/>
  <c r="M15" i="5"/>
  <c r="N15" i="5"/>
  <c r="P15" i="5"/>
  <c r="Q15" i="5"/>
  <c r="C16" i="5"/>
  <c r="K16" i="5"/>
  <c r="L16" i="5"/>
  <c r="M16" i="5"/>
  <c r="N16" i="5"/>
  <c r="P16" i="5"/>
  <c r="Q16" i="5"/>
  <c r="C17" i="5"/>
  <c r="M17" i="5" s="1"/>
  <c r="C18" i="5"/>
  <c r="C19" i="5"/>
  <c r="M19" i="5" s="1"/>
  <c r="K19" i="5"/>
  <c r="L19" i="5"/>
  <c r="P19" i="5"/>
  <c r="C20" i="5"/>
  <c r="N20" i="5" s="1"/>
  <c r="L20" i="5"/>
  <c r="M20" i="5"/>
  <c r="Q20" i="5"/>
  <c r="C21" i="5"/>
  <c r="P21" i="5" s="1"/>
  <c r="K21" i="5"/>
  <c r="L21" i="5"/>
  <c r="M21" i="5"/>
  <c r="N21" i="5"/>
  <c r="Q21" i="5"/>
  <c r="C22" i="5"/>
  <c r="N22" i="5" s="1"/>
  <c r="P22" i="5"/>
  <c r="C23" i="5"/>
  <c r="L23" i="5" s="1"/>
  <c r="K23" i="5"/>
  <c r="M23" i="5"/>
  <c r="N23" i="5"/>
  <c r="P23" i="5"/>
  <c r="Q23" i="5"/>
  <c r="C24" i="5"/>
  <c r="K24" i="5"/>
  <c r="L24" i="5"/>
  <c r="M24" i="5"/>
  <c r="N24" i="5"/>
  <c r="P24" i="5"/>
  <c r="Q24" i="5"/>
  <c r="C25" i="5"/>
  <c r="M25" i="5"/>
  <c r="P25" i="5"/>
  <c r="C26" i="5"/>
  <c r="K26" i="5"/>
  <c r="N26" i="5"/>
  <c r="Q26" i="5"/>
  <c r="C27" i="5"/>
  <c r="M27" i="5" s="1"/>
  <c r="K27" i="5"/>
  <c r="L27" i="5"/>
  <c r="P27" i="5"/>
  <c r="C28" i="5"/>
  <c r="L28" i="5"/>
  <c r="M28" i="5"/>
  <c r="Q28" i="5"/>
  <c r="C29" i="5"/>
  <c r="P29" i="5" s="1"/>
  <c r="K29" i="5"/>
  <c r="L29" i="5"/>
  <c r="M29" i="5"/>
  <c r="N29" i="5"/>
  <c r="Q29" i="5"/>
  <c r="C30" i="5"/>
  <c r="C31" i="5"/>
  <c r="L31" i="5" s="1"/>
  <c r="K31" i="5"/>
  <c r="M31" i="5"/>
  <c r="N31" i="5"/>
  <c r="P31" i="5"/>
  <c r="Q31" i="5"/>
  <c r="C32" i="5"/>
  <c r="K32" i="5"/>
  <c r="L32" i="5"/>
  <c r="M32" i="5"/>
  <c r="N32" i="5"/>
  <c r="P32" i="5"/>
  <c r="Q32" i="5"/>
  <c r="C33" i="5"/>
  <c r="M33" i="5"/>
  <c r="P33" i="5"/>
  <c r="C34" i="5"/>
  <c r="K34" i="5"/>
  <c r="N34" i="5"/>
  <c r="Q34" i="5"/>
  <c r="C35" i="5"/>
  <c r="K35" i="5"/>
  <c r="L35" i="5"/>
  <c r="P35" i="5"/>
  <c r="C36" i="5"/>
  <c r="L36" i="5"/>
  <c r="C37" i="5"/>
  <c r="P37" i="5" s="1"/>
  <c r="K37" i="5"/>
  <c r="L37" i="5"/>
  <c r="M37" i="5"/>
  <c r="N37" i="5"/>
  <c r="Q37" i="5"/>
  <c r="C38" i="5"/>
  <c r="L38" i="5" s="1"/>
  <c r="N38" i="5"/>
  <c r="P38" i="5"/>
  <c r="C39" i="5"/>
  <c r="L39" i="5" s="1"/>
  <c r="K39" i="5"/>
  <c r="M39" i="5"/>
  <c r="N39" i="5"/>
  <c r="P39" i="5"/>
  <c r="Q39" i="5"/>
  <c r="C40" i="5"/>
  <c r="K40" i="5"/>
  <c r="L40" i="5"/>
  <c r="M40" i="5"/>
  <c r="N40" i="5"/>
  <c r="P40" i="5"/>
  <c r="Q40" i="5"/>
  <c r="C41" i="5"/>
  <c r="L41" i="5"/>
  <c r="M41" i="5"/>
  <c r="P41" i="5"/>
  <c r="Q41" i="5"/>
  <c r="C42" i="5"/>
  <c r="K42" i="5"/>
  <c r="C43" i="5"/>
  <c r="K43" i="5" s="1"/>
  <c r="P43" i="5"/>
  <c r="C44" i="5"/>
  <c r="N44" i="5" s="1"/>
  <c r="K44" i="5"/>
  <c r="L44" i="5"/>
  <c r="M44" i="5"/>
  <c r="P44" i="5"/>
  <c r="Q44" i="5"/>
  <c r="C45" i="5"/>
  <c r="P45" i="5" s="1"/>
  <c r="K45" i="5"/>
  <c r="L45" i="5"/>
  <c r="M45" i="5"/>
  <c r="N45" i="5"/>
  <c r="Q45" i="5"/>
  <c r="C46" i="5"/>
  <c r="L46" i="5"/>
  <c r="M46" i="5"/>
  <c r="N46" i="5"/>
  <c r="P46" i="5"/>
  <c r="C47" i="5"/>
  <c r="C48" i="5"/>
  <c r="K48" i="5"/>
  <c r="L48" i="5"/>
  <c r="M48" i="5"/>
  <c r="N48" i="5"/>
  <c r="P48" i="5"/>
  <c r="Q48" i="5"/>
  <c r="C49" i="5"/>
  <c r="K49" i="5" s="1"/>
  <c r="P49" i="5"/>
  <c r="Q49" i="5"/>
  <c r="C50" i="5"/>
  <c r="C51" i="5"/>
  <c r="M51" i="5" s="1"/>
  <c r="K51" i="5"/>
  <c r="L51" i="5"/>
  <c r="N51" i="5"/>
  <c r="P51" i="5"/>
  <c r="Q51" i="5"/>
  <c r="C52" i="5"/>
  <c r="C53" i="5"/>
  <c r="K53" i="5"/>
  <c r="C54" i="5"/>
  <c r="Q54" i="5" s="1"/>
  <c r="K54" i="5"/>
  <c r="L54" i="5"/>
  <c r="M54" i="5"/>
  <c r="N54" i="5"/>
  <c r="P54" i="5"/>
  <c r="C55" i="5"/>
  <c r="K55" i="5"/>
  <c r="L55" i="5"/>
  <c r="Q55" i="5"/>
  <c r="C56" i="5"/>
  <c r="K56" i="5"/>
  <c r="L56" i="5"/>
  <c r="M56" i="5"/>
  <c r="N56" i="5"/>
  <c r="P56" i="5"/>
  <c r="Q56" i="5"/>
  <c r="C57" i="5"/>
  <c r="K57" i="5"/>
  <c r="L57" i="5"/>
  <c r="M57" i="5"/>
  <c r="N57" i="5"/>
  <c r="P57" i="5"/>
  <c r="Q57" i="5"/>
  <c r="C58" i="5"/>
  <c r="K58" i="5"/>
  <c r="L58" i="5"/>
  <c r="M58" i="5"/>
  <c r="N58" i="5"/>
  <c r="P58" i="5"/>
  <c r="Q58" i="5"/>
  <c r="C59" i="5"/>
  <c r="N59" i="5"/>
  <c r="C60" i="5"/>
  <c r="C61" i="5"/>
  <c r="K61" i="5"/>
  <c r="L61" i="5"/>
  <c r="Q61" i="5"/>
  <c r="C62" i="5"/>
  <c r="K62" i="5"/>
  <c r="L62" i="5"/>
  <c r="M62" i="5"/>
  <c r="C63" i="5"/>
  <c r="K63" i="5"/>
  <c r="L63" i="5"/>
  <c r="M63" i="5"/>
  <c r="N63" i="5"/>
  <c r="C64" i="5"/>
  <c r="Q64" i="5" s="1"/>
  <c r="K64" i="5"/>
  <c r="L64" i="5"/>
  <c r="M64" i="5"/>
  <c r="N64" i="5"/>
  <c r="P64" i="5"/>
  <c r="C65" i="5"/>
  <c r="K65" i="5"/>
  <c r="L65" i="5"/>
  <c r="M65" i="5"/>
  <c r="N65" i="5"/>
  <c r="P65" i="5"/>
  <c r="Q65" i="5"/>
  <c r="C66" i="5"/>
  <c r="K66" i="5"/>
  <c r="L66" i="5"/>
  <c r="M66" i="5"/>
  <c r="N66" i="5"/>
  <c r="P66" i="5"/>
  <c r="Q66" i="5"/>
  <c r="C67" i="5"/>
  <c r="C68" i="5"/>
  <c r="K68" i="5"/>
  <c r="P68" i="5"/>
  <c r="Q68" i="5"/>
  <c r="C69" i="5"/>
  <c r="K69" i="5"/>
  <c r="L69" i="5"/>
  <c r="P69" i="5"/>
  <c r="Q69" i="5"/>
  <c r="C70" i="5"/>
  <c r="K70" i="5"/>
  <c r="C71" i="5"/>
  <c r="P71" i="5" s="1"/>
  <c r="K71" i="5"/>
  <c r="L71" i="5"/>
  <c r="M71" i="5"/>
  <c r="N71" i="5"/>
  <c r="Q71" i="5"/>
  <c r="C72" i="5"/>
  <c r="Q72" i="5" s="1"/>
  <c r="K72" i="5"/>
  <c r="C73" i="5"/>
  <c r="P73" i="5" s="1"/>
  <c r="K73" i="5"/>
  <c r="L73" i="5"/>
  <c r="M73" i="5"/>
  <c r="N73" i="5"/>
  <c r="C74" i="5"/>
  <c r="K74" i="5"/>
  <c r="L74" i="5"/>
  <c r="M74" i="5"/>
  <c r="N74" i="5"/>
  <c r="P74" i="5"/>
  <c r="Q74" i="5"/>
  <c r="C75" i="5"/>
  <c r="Q75" i="5" s="1"/>
  <c r="C76" i="5"/>
  <c r="C77" i="5"/>
  <c r="M77" i="5" s="1"/>
  <c r="K77" i="5"/>
  <c r="L77" i="5"/>
  <c r="N77" i="5"/>
  <c r="P77" i="5"/>
  <c r="Q77" i="5"/>
  <c r="C78" i="5"/>
  <c r="N78" i="5" s="1"/>
  <c r="K78" i="5"/>
  <c r="C79" i="5"/>
  <c r="K79" i="5" s="1"/>
  <c r="C80" i="5"/>
  <c r="P80" i="5" s="1"/>
  <c r="K80" i="5"/>
  <c r="L80" i="5"/>
  <c r="Z80" i="5" s="1"/>
  <c r="M80" i="5"/>
  <c r="N80" i="5"/>
  <c r="C81" i="5"/>
  <c r="Q81" i="5" s="1"/>
  <c r="K81" i="5"/>
  <c r="L81" i="5"/>
  <c r="M81" i="5"/>
  <c r="N81" i="5"/>
  <c r="P81" i="5"/>
  <c r="C82" i="5"/>
  <c r="K82" i="5"/>
  <c r="L82" i="5"/>
  <c r="M82" i="5"/>
  <c r="N82" i="5"/>
  <c r="P82" i="5"/>
  <c r="Q82" i="5"/>
  <c r="C83" i="5"/>
  <c r="K83" i="5"/>
  <c r="L83" i="5"/>
  <c r="M83" i="5"/>
  <c r="N83" i="5"/>
  <c r="P83" i="5"/>
  <c r="Q83" i="5"/>
  <c r="C84" i="5"/>
  <c r="P84" i="5" s="1"/>
  <c r="Q84" i="5"/>
  <c r="C85" i="5"/>
  <c r="K85" i="5"/>
  <c r="Q85" i="5"/>
  <c r="C86" i="5"/>
  <c r="C87" i="5"/>
  <c r="K87" i="5"/>
  <c r="C88" i="5"/>
  <c r="P88" i="5" s="1"/>
  <c r="K88" i="5"/>
  <c r="L88" i="5"/>
  <c r="M88" i="5"/>
  <c r="N88" i="5"/>
  <c r="C89" i="5"/>
  <c r="Q89" i="5" s="1"/>
  <c r="K89" i="5"/>
  <c r="L89" i="5"/>
  <c r="M89" i="5"/>
  <c r="N89" i="5"/>
  <c r="P89" i="5"/>
  <c r="C90" i="5"/>
  <c r="K90" i="5"/>
  <c r="L90" i="5"/>
  <c r="M90" i="5"/>
  <c r="N90" i="5"/>
  <c r="P90" i="5"/>
  <c r="Q90" i="5"/>
  <c r="C91" i="5"/>
  <c r="K91" i="5"/>
  <c r="L91" i="5"/>
  <c r="M91" i="5"/>
  <c r="N91" i="5"/>
  <c r="P91" i="5"/>
  <c r="Q91" i="5"/>
  <c r="C92" i="5"/>
  <c r="C93" i="5"/>
  <c r="K93" i="5"/>
  <c r="C94" i="5"/>
  <c r="K94" i="5"/>
  <c r="L94" i="5"/>
  <c r="C95" i="5"/>
  <c r="K95" i="5"/>
  <c r="C96" i="5"/>
  <c r="L96" i="5" s="1"/>
  <c r="U8" i="6" l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U36" i="6" s="1"/>
  <c r="U37" i="6" s="1"/>
  <c r="U38" i="6" s="1"/>
  <c r="U39" i="6" s="1"/>
  <c r="U40" i="6" s="1"/>
  <c r="U41" i="6" s="1"/>
  <c r="U52" i="6" s="1"/>
  <c r="U53" i="6" s="1"/>
  <c r="U54" i="6" s="1"/>
  <c r="U55" i="6" s="1"/>
  <c r="U56" i="6" s="1"/>
  <c r="U57" i="6" s="1"/>
  <c r="U58" i="6" s="1"/>
  <c r="U59" i="6" s="1"/>
  <c r="U60" i="6" s="1"/>
  <c r="U61" i="6" s="1"/>
  <c r="U62" i="6" s="1"/>
  <c r="U63" i="6" s="1"/>
  <c r="U64" i="6" s="1"/>
  <c r="U65" i="6" s="1"/>
  <c r="U66" i="6" s="1"/>
  <c r="U67" i="6" s="1"/>
  <c r="U68" i="6" s="1"/>
  <c r="U69" i="6" s="1"/>
  <c r="U70" i="6" s="1"/>
  <c r="U71" i="6" s="1"/>
  <c r="U72" i="6" s="1"/>
  <c r="U73" i="6" s="1"/>
  <c r="U74" i="6" s="1"/>
  <c r="U75" i="6" s="1"/>
  <c r="U76" i="6" s="1"/>
  <c r="U77" i="6" s="1"/>
  <c r="U78" i="6" s="1"/>
  <c r="U79" i="6" s="1"/>
  <c r="U80" i="6" s="1"/>
  <c r="U81" i="6" s="1"/>
  <c r="U82" i="6" s="1"/>
  <c r="U83" i="6" s="1"/>
  <c r="U84" i="6" s="1"/>
  <c r="U85" i="6" s="1"/>
  <c r="U86" i="6" s="1"/>
  <c r="Q8" i="6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52" i="6" s="1"/>
  <c r="Q53" i="6" s="1"/>
  <c r="Q54" i="6" s="1"/>
  <c r="Q55" i="6" s="1"/>
  <c r="Q56" i="6" s="1"/>
  <c r="Q57" i="6" s="1"/>
  <c r="Q58" i="6" s="1"/>
  <c r="Q59" i="6" s="1"/>
  <c r="Q60" i="6" s="1"/>
  <c r="Q61" i="6" s="1"/>
  <c r="Q62" i="6" s="1"/>
  <c r="Q63" i="6" s="1"/>
  <c r="Q64" i="6" s="1"/>
  <c r="Q65" i="6" s="1"/>
  <c r="Q66" i="6" s="1"/>
  <c r="Q67" i="6" s="1"/>
  <c r="Q68" i="6" s="1"/>
  <c r="Q69" i="6" s="1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P8" i="6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52" i="6" s="1"/>
  <c r="P53" i="6" s="1"/>
  <c r="P54" i="6" s="1"/>
  <c r="P55" i="6" s="1"/>
  <c r="P56" i="6" s="1"/>
  <c r="P57" i="6" s="1"/>
  <c r="P58" i="6" s="1"/>
  <c r="P59" i="6" s="1"/>
  <c r="P60" i="6" s="1"/>
  <c r="P61" i="6" s="1"/>
  <c r="P62" i="6" s="1"/>
  <c r="P63" i="6" s="1"/>
  <c r="P64" i="6" s="1"/>
  <c r="P65" i="6" s="1"/>
  <c r="P66" i="6" s="1"/>
  <c r="P67" i="6" s="1"/>
  <c r="P68" i="6" s="1"/>
  <c r="P69" i="6" s="1"/>
  <c r="P70" i="6" s="1"/>
  <c r="P71" i="6" s="1"/>
  <c r="P72" i="6" s="1"/>
  <c r="P73" i="6" s="1"/>
  <c r="P74" i="6" s="1"/>
  <c r="P75" i="6" s="1"/>
  <c r="P76" i="6" s="1"/>
  <c r="P77" i="6" s="1"/>
  <c r="P78" i="6" s="1"/>
  <c r="P79" i="6" s="1"/>
  <c r="P80" i="6" s="1"/>
  <c r="P81" i="6" s="1"/>
  <c r="P82" i="6" s="1"/>
  <c r="P83" i="6" s="1"/>
  <c r="P84" i="6" s="1"/>
  <c r="P85" i="6" s="1"/>
  <c r="P86" i="6" s="1"/>
  <c r="T8" i="6"/>
  <c r="T9" i="6" s="1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T40" i="6" s="1"/>
  <c r="T41" i="6" s="1"/>
  <c r="T52" i="6" s="1"/>
  <c r="T53" i="6" s="1"/>
  <c r="T54" i="6" s="1"/>
  <c r="T55" i="6" s="1"/>
  <c r="T56" i="6" s="1"/>
  <c r="T57" i="6" s="1"/>
  <c r="T58" i="6" s="1"/>
  <c r="T59" i="6" s="1"/>
  <c r="T60" i="6" s="1"/>
  <c r="T61" i="6" s="1"/>
  <c r="T62" i="6" s="1"/>
  <c r="T63" i="6" s="1"/>
  <c r="T64" i="6" s="1"/>
  <c r="T65" i="6" s="1"/>
  <c r="T66" i="6" s="1"/>
  <c r="T67" i="6" s="1"/>
  <c r="T68" i="6" s="1"/>
  <c r="T69" i="6" s="1"/>
  <c r="T70" i="6" s="1"/>
  <c r="T71" i="6" s="1"/>
  <c r="T72" i="6" s="1"/>
  <c r="T73" i="6" s="1"/>
  <c r="T74" i="6" s="1"/>
  <c r="T75" i="6" s="1"/>
  <c r="T76" i="6" s="1"/>
  <c r="T77" i="6" s="1"/>
  <c r="T78" i="6" s="1"/>
  <c r="T79" i="6" s="1"/>
  <c r="T80" i="6" s="1"/>
  <c r="T81" i="6" s="1"/>
  <c r="T82" i="6" s="1"/>
  <c r="T83" i="6" s="1"/>
  <c r="T84" i="6" s="1"/>
  <c r="T85" i="6" s="1"/>
  <c r="T86" i="6" s="1"/>
  <c r="R8" i="6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52" i="6" s="1"/>
  <c r="R53" i="6" s="1"/>
  <c r="R54" i="6" s="1"/>
  <c r="R55" i="6" s="1"/>
  <c r="R56" i="6" s="1"/>
  <c r="R57" i="6" s="1"/>
  <c r="R58" i="6" s="1"/>
  <c r="R59" i="6" s="1"/>
  <c r="R60" i="6" s="1"/>
  <c r="R61" i="6" s="1"/>
  <c r="R62" i="6" s="1"/>
  <c r="R63" i="6" s="1"/>
  <c r="R64" i="6" s="1"/>
  <c r="R65" i="6" s="1"/>
  <c r="R66" i="6" s="1"/>
  <c r="R67" i="6" s="1"/>
  <c r="R68" i="6" s="1"/>
  <c r="R69" i="6" s="1"/>
  <c r="R70" i="6" s="1"/>
  <c r="R71" i="6" s="1"/>
  <c r="R72" i="6" s="1"/>
  <c r="R73" i="6" s="1"/>
  <c r="R74" i="6" s="1"/>
  <c r="R75" i="6" s="1"/>
  <c r="R76" i="6" s="1"/>
  <c r="R77" i="6" s="1"/>
  <c r="R78" i="6" s="1"/>
  <c r="R79" i="6" s="1"/>
  <c r="R80" i="6" s="1"/>
  <c r="R81" i="6" s="1"/>
  <c r="R82" i="6" s="1"/>
  <c r="R83" i="6" s="1"/>
  <c r="R84" i="6" s="1"/>
  <c r="R85" i="6" s="1"/>
  <c r="R86" i="6" s="1"/>
  <c r="S9" i="6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S52" i="6" s="1"/>
  <c r="S53" i="6" s="1"/>
  <c r="S54" i="6" s="1"/>
  <c r="S55" i="6" s="1"/>
  <c r="S56" i="6" s="1"/>
  <c r="S57" i="6" s="1"/>
  <c r="S58" i="6" s="1"/>
  <c r="S59" i="6" s="1"/>
  <c r="S60" i="6" s="1"/>
  <c r="S61" i="6" s="1"/>
  <c r="S62" i="6" s="1"/>
  <c r="S63" i="6" s="1"/>
  <c r="S64" i="6" s="1"/>
  <c r="S65" i="6" s="1"/>
  <c r="S66" i="6" s="1"/>
  <c r="S67" i="6" s="1"/>
  <c r="S68" i="6" s="1"/>
  <c r="S69" i="6" s="1"/>
  <c r="S70" i="6" s="1"/>
  <c r="S71" i="6" s="1"/>
  <c r="S72" i="6" s="1"/>
  <c r="S73" i="6" s="1"/>
  <c r="S74" i="6" s="1"/>
  <c r="S75" i="6" s="1"/>
  <c r="S76" i="6" s="1"/>
  <c r="S77" i="6" s="1"/>
  <c r="S78" i="6" s="1"/>
  <c r="S79" i="6" s="1"/>
  <c r="S80" i="6" s="1"/>
  <c r="S81" i="6" s="1"/>
  <c r="S82" i="6" s="1"/>
  <c r="S83" i="6" s="1"/>
  <c r="S84" i="6" s="1"/>
  <c r="S85" i="6" s="1"/>
  <c r="S86" i="6" s="1"/>
  <c r="Z81" i="5"/>
  <c r="Z82" i="5" s="1"/>
  <c r="Z83" i="5" s="1"/>
  <c r="L50" i="5"/>
  <c r="N50" i="5"/>
  <c r="P50" i="5"/>
  <c r="Q50" i="5"/>
  <c r="K50" i="5"/>
  <c r="M50" i="5"/>
  <c r="M79" i="5"/>
  <c r="K67" i="5"/>
  <c r="L67" i="5"/>
  <c r="M67" i="5"/>
  <c r="N67" i="5"/>
  <c r="P67" i="5"/>
  <c r="Q67" i="5"/>
  <c r="L60" i="5"/>
  <c r="M60" i="5"/>
  <c r="N60" i="5"/>
  <c r="K60" i="5"/>
  <c r="P60" i="5"/>
  <c r="Q60" i="5"/>
  <c r="L18" i="5"/>
  <c r="M18" i="5"/>
  <c r="P18" i="5"/>
  <c r="Q18" i="5"/>
  <c r="K18" i="5"/>
  <c r="N18" i="5"/>
  <c r="M86" i="5"/>
  <c r="N86" i="5"/>
  <c r="P86" i="5"/>
  <c r="Q86" i="5"/>
  <c r="N87" i="5"/>
  <c r="P87" i="5"/>
  <c r="Q87" i="5"/>
  <c r="M94" i="5"/>
  <c r="N94" i="5"/>
  <c r="P94" i="5"/>
  <c r="L93" i="5"/>
  <c r="M93" i="5"/>
  <c r="N93" i="5"/>
  <c r="P93" i="5"/>
  <c r="N96" i="5"/>
  <c r="N79" i="5"/>
  <c r="P79" i="5"/>
  <c r="Q79" i="5"/>
  <c r="L79" i="5"/>
  <c r="K75" i="5"/>
  <c r="L75" i="5"/>
  <c r="M75" i="5"/>
  <c r="N75" i="5"/>
  <c r="P75" i="5"/>
  <c r="K92" i="5"/>
  <c r="L92" i="5"/>
  <c r="N92" i="5"/>
  <c r="M92" i="5"/>
  <c r="N52" i="5"/>
  <c r="L52" i="5"/>
  <c r="M52" i="5"/>
  <c r="P52" i="5"/>
  <c r="K52" i="5"/>
  <c r="Q52" i="5"/>
  <c r="L76" i="5"/>
  <c r="P76" i="5"/>
  <c r="Q76" i="5"/>
  <c r="M76" i="5"/>
  <c r="N95" i="5"/>
  <c r="P95" i="5"/>
  <c r="Q95" i="5"/>
  <c r="N70" i="5"/>
  <c r="P70" i="5"/>
  <c r="Q70" i="5"/>
  <c r="L70" i="5"/>
  <c r="Q92" i="5"/>
  <c r="M87" i="5"/>
  <c r="N76" i="5"/>
  <c r="P96" i="5"/>
  <c r="Q96" i="5"/>
  <c r="M96" i="5"/>
  <c r="M95" i="5"/>
  <c r="L86" i="5"/>
  <c r="K84" i="5"/>
  <c r="L84" i="5"/>
  <c r="M84" i="5"/>
  <c r="N84" i="5"/>
  <c r="K96" i="5"/>
  <c r="L95" i="5"/>
  <c r="Q94" i="5"/>
  <c r="Q93" i="5"/>
  <c r="P92" i="5"/>
  <c r="L87" i="5"/>
  <c r="K86" i="5"/>
  <c r="L85" i="5"/>
  <c r="M85" i="5"/>
  <c r="N85" i="5"/>
  <c r="P85" i="5"/>
  <c r="K76" i="5"/>
  <c r="M70" i="5"/>
  <c r="K59" i="5"/>
  <c r="L59" i="5"/>
  <c r="M59" i="5"/>
  <c r="P53" i="5"/>
  <c r="Q53" i="5"/>
  <c r="P72" i="5"/>
  <c r="Q30" i="5"/>
  <c r="K30" i="5"/>
  <c r="M30" i="5"/>
  <c r="L30" i="5"/>
  <c r="N30" i="5"/>
  <c r="P30" i="5"/>
  <c r="Q78" i="5"/>
  <c r="P78" i="5"/>
  <c r="N72" i="5"/>
  <c r="P63" i="5"/>
  <c r="Q63" i="5"/>
  <c r="M55" i="5"/>
  <c r="N55" i="5"/>
  <c r="P55" i="5"/>
  <c r="N53" i="5"/>
  <c r="L47" i="5"/>
  <c r="K47" i="5"/>
  <c r="M47" i="5"/>
  <c r="N47" i="5"/>
  <c r="P47" i="5"/>
  <c r="Q47" i="5"/>
  <c r="Q88" i="5"/>
  <c r="Q80" i="5"/>
  <c r="M78" i="5"/>
  <c r="Q73" i="5"/>
  <c r="M72" i="5"/>
  <c r="M69" i="5"/>
  <c r="N69" i="5"/>
  <c r="N62" i="5"/>
  <c r="P62" i="5"/>
  <c r="Q62" i="5"/>
  <c r="Q59" i="5"/>
  <c r="M53" i="5"/>
  <c r="N36" i="5"/>
  <c r="P36" i="5"/>
  <c r="M36" i="5"/>
  <c r="Q36" i="5"/>
  <c r="K36" i="5"/>
  <c r="L78" i="5"/>
  <c r="L72" i="5"/>
  <c r="L68" i="5"/>
  <c r="M68" i="5"/>
  <c r="N68" i="5"/>
  <c r="M61" i="5"/>
  <c r="N61" i="5"/>
  <c r="P61" i="5"/>
  <c r="P59" i="5"/>
  <c r="L53" i="5"/>
  <c r="L42" i="5"/>
  <c r="P42" i="5"/>
  <c r="K25" i="5"/>
  <c r="L25" i="5"/>
  <c r="N25" i="5"/>
  <c r="Q25" i="5"/>
  <c r="L10" i="5"/>
  <c r="M10" i="5"/>
  <c r="N10" i="5"/>
  <c r="P10" i="5"/>
  <c r="Q10" i="5"/>
  <c r="W8" i="5"/>
  <c r="Y8" i="5"/>
  <c r="N28" i="5"/>
  <c r="P28" i="5"/>
  <c r="K28" i="5"/>
  <c r="L26" i="5"/>
  <c r="M26" i="5"/>
  <c r="P26" i="5"/>
  <c r="N49" i="5"/>
  <c r="Q46" i="5"/>
  <c r="K46" i="5"/>
  <c r="N43" i="5"/>
  <c r="M38" i="5"/>
  <c r="M35" i="5"/>
  <c r="N35" i="5"/>
  <c r="Q35" i="5"/>
  <c r="K33" i="5"/>
  <c r="L33" i="5"/>
  <c r="N33" i="5"/>
  <c r="Q33" i="5"/>
  <c r="Q22" i="5"/>
  <c r="K22" i="5"/>
  <c r="L22" i="5"/>
  <c r="M22" i="5"/>
  <c r="M49" i="5"/>
  <c r="L43" i="5"/>
  <c r="K41" i="5"/>
  <c r="N41" i="5"/>
  <c r="L34" i="5"/>
  <c r="M34" i="5"/>
  <c r="P34" i="5"/>
  <c r="P14" i="5"/>
  <c r="K9" i="5"/>
  <c r="L9" i="5"/>
  <c r="M9" i="5"/>
  <c r="N9" i="5"/>
  <c r="P9" i="5"/>
  <c r="V9" i="5" s="1"/>
  <c r="Q9" i="5"/>
  <c r="L49" i="5"/>
  <c r="Q42" i="5"/>
  <c r="Q38" i="5"/>
  <c r="K38" i="5"/>
  <c r="K17" i="5"/>
  <c r="L17" i="5"/>
  <c r="N17" i="5"/>
  <c r="P17" i="5"/>
  <c r="Q17" i="5"/>
  <c r="M43" i="5"/>
  <c r="Q43" i="5"/>
  <c r="N42" i="5"/>
  <c r="Q14" i="5"/>
  <c r="K14" i="5"/>
  <c r="L14" i="5"/>
  <c r="M14" i="5"/>
  <c r="M42" i="5"/>
  <c r="K20" i="5"/>
  <c r="K12" i="5"/>
  <c r="Q27" i="5"/>
  <c r="Q19" i="5"/>
  <c r="Q11" i="5"/>
  <c r="N27" i="5"/>
  <c r="P20" i="5"/>
  <c r="N19" i="5"/>
  <c r="P12" i="5"/>
  <c r="N11" i="5"/>
  <c r="B29" i="1"/>
  <c r="Z84" i="5" l="1"/>
  <c r="Z85" i="5" s="1"/>
  <c r="Z86" i="5" s="1"/>
  <c r="Z87" i="5" s="1"/>
  <c r="Z88" i="5" s="1"/>
  <c r="Z89" i="5" s="1"/>
  <c r="Z90" i="5" s="1"/>
  <c r="Z91" i="5" s="1"/>
  <c r="Z92" i="5" s="1"/>
  <c r="Z93" i="5" s="1"/>
  <c r="Z94" i="5" s="1"/>
  <c r="Z95" i="5" s="1"/>
  <c r="Z96" i="5" s="1"/>
  <c r="W9" i="5"/>
  <c r="Y9" i="5"/>
  <c r="Y10" i="5" s="1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2" i="5" s="1"/>
  <c r="Y33" i="5" s="1"/>
  <c r="Y34" i="5" s="1"/>
  <c r="Y35" i="5" s="1"/>
  <c r="Y36" i="5" s="1"/>
  <c r="Y37" i="5" s="1"/>
  <c r="Y38" i="5" s="1"/>
  <c r="Y39" i="5" s="1"/>
  <c r="Y40" i="5" s="1"/>
  <c r="Y41" i="5" s="1"/>
  <c r="Y42" i="5" s="1"/>
  <c r="Y43" i="5" s="1"/>
  <c r="Y44" i="5" s="1"/>
  <c r="Y45" i="5" s="1"/>
  <c r="Y46" i="5" s="1"/>
  <c r="Y47" i="5" s="1"/>
  <c r="Y48" i="5" s="1"/>
  <c r="Y49" i="5" s="1"/>
  <c r="Y50" i="5" s="1"/>
  <c r="Y51" i="5" s="1"/>
  <c r="Y52" i="5" s="1"/>
  <c r="Y53" i="5" s="1"/>
  <c r="Y54" i="5" s="1"/>
  <c r="Y55" i="5" s="1"/>
  <c r="Y56" i="5" s="1"/>
  <c r="Y57" i="5" s="1"/>
  <c r="Y58" i="5" s="1"/>
  <c r="Y59" i="5" s="1"/>
  <c r="Y60" i="5" s="1"/>
  <c r="Y61" i="5" s="1"/>
  <c r="Y62" i="5" s="1"/>
  <c r="Y63" i="5" s="1"/>
  <c r="Y64" i="5" s="1"/>
  <c r="Y65" i="5" s="1"/>
  <c r="Y66" i="5" s="1"/>
  <c r="Y67" i="5" s="1"/>
  <c r="Y68" i="5" s="1"/>
  <c r="Y69" i="5" s="1"/>
  <c r="Y70" i="5" s="1"/>
  <c r="Y71" i="5" s="1"/>
  <c r="Y72" i="5" s="1"/>
  <c r="Y73" i="5" s="1"/>
  <c r="Y74" i="5" s="1"/>
  <c r="Y75" i="5" s="1"/>
  <c r="Y76" i="5" s="1"/>
  <c r="Y77" i="5" s="1"/>
  <c r="Y78" i="5" s="1"/>
  <c r="Y79" i="5" s="1"/>
  <c r="Y80" i="5" s="1"/>
  <c r="Y81" i="5" s="1"/>
  <c r="Y82" i="5" s="1"/>
  <c r="Y83" i="5" s="1"/>
  <c r="Y84" i="5" s="1"/>
  <c r="Y85" i="5" s="1"/>
  <c r="Y86" i="5" s="1"/>
  <c r="Y87" i="5" s="1"/>
  <c r="Y88" i="5" s="1"/>
  <c r="Y89" i="5" s="1"/>
  <c r="Y90" i="5" s="1"/>
  <c r="Y91" i="5" s="1"/>
  <c r="Y92" i="5" s="1"/>
  <c r="Y93" i="5" s="1"/>
  <c r="Y94" i="5" s="1"/>
  <c r="Y95" i="5" s="1"/>
  <c r="Y96" i="5" s="1"/>
  <c r="T9" i="5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T44" i="5" s="1"/>
  <c r="T45" i="5" s="1"/>
  <c r="T46" i="5" s="1"/>
  <c r="T47" i="5" s="1"/>
  <c r="T48" i="5" s="1"/>
  <c r="T49" i="5" s="1"/>
  <c r="T50" i="5" s="1"/>
  <c r="T51" i="5" s="1"/>
  <c r="T52" i="5" s="1"/>
  <c r="T53" i="5" s="1"/>
  <c r="T54" i="5" s="1"/>
  <c r="T55" i="5" s="1"/>
  <c r="T56" i="5" s="1"/>
  <c r="T57" i="5" s="1"/>
  <c r="T58" i="5" s="1"/>
  <c r="T59" i="5" s="1"/>
  <c r="T60" i="5" s="1"/>
  <c r="T61" i="5" s="1"/>
  <c r="T62" i="5" s="1"/>
  <c r="T63" i="5" s="1"/>
  <c r="T64" i="5" s="1"/>
  <c r="T65" i="5" s="1"/>
  <c r="T66" i="5" s="1"/>
  <c r="T67" i="5" s="1"/>
  <c r="T68" i="5" s="1"/>
  <c r="T69" i="5" s="1"/>
  <c r="T70" i="5" s="1"/>
  <c r="T71" i="5" s="1"/>
  <c r="T72" i="5" s="1"/>
  <c r="T73" i="5" s="1"/>
  <c r="T74" i="5" s="1"/>
  <c r="T75" i="5" s="1"/>
  <c r="T76" i="5" s="1"/>
  <c r="T77" i="5" s="1"/>
  <c r="T78" i="5" s="1"/>
  <c r="T79" i="5" s="1"/>
  <c r="T80" i="5" s="1"/>
  <c r="T81" i="5" s="1"/>
  <c r="T82" i="5" s="1"/>
  <c r="T83" i="5" s="1"/>
  <c r="T84" i="5" s="1"/>
  <c r="T85" i="5" s="1"/>
  <c r="T86" i="5" s="1"/>
  <c r="T87" i="5" s="1"/>
  <c r="T88" i="5" s="1"/>
  <c r="T89" i="5" s="1"/>
  <c r="T90" i="5" s="1"/>
  <c r="T91" i="5" s="1"/>
  <c r="T92" i="5" s="1"/>
  <c r="T93" i="5" s="1"/>
  <c r="T94" i="5" s="1"/>
  <c r="T95" i="5" s="1"/>
  <c r="T96" i="5" s="1"/>
  <c r="X9" i="5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W10" i="5"/>
  <c r="W11" i="5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R12" i="5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58" i="5" s="1"/>
  <c r="R59" i="5" s="1"/>
  <c r="R60" i="5" s="1"/>
  <c r="R61" i="5" s="1"/>
  <c r="R62" i="5" s="1"/>
  <c r="R63" i="5" s="1"/>
  <c r="R64" i="5" s="1"/>
  <c r="R65" i="5" s="1"/>
  <c r="R66" i="5" s="1"/>
  <c r="R67" i="5" s="1"/>
  <c r="R68" i="5" s="1"/>
  <c r="R69" i="5" s="1"/>
  <c r="R70" i="5" s="1"/>
  <c r="R71" i="5" s="1"/>
  <c r="R72" i="5" s="1"/>
  <c r="R73" i="5" s="1"/>
  <c r="R74" i="5" s="1"/>
  <c r="R75" i="5" s="1"/>
  <c r="R76" i="5" s="1"/>
  <c r="R77" i="5" s="1"/>
  <c r="R78" i="5" s="1"/>
  <c r="R79" i="5" s="1"/>
  <c r="R80" i="5" s="1"/>
  <c r="R81" i="5" s="1"/>
  <c r="R82" i="5" s="1"/>
  <c r="R83" i="5" s="1"/>
  <c r="R84" i="5" s="1"/>
  <c r="R85" i="5" s="1"/>
  <c r="R86" i="5" s="1"/>
  <c r="R87" i="5" s="1"/>
  <c r="R88" i="5" s="1"/>
  <c r="R89" i="5" s="1"/>
  <c r="R90" i="5" s="1"/>
  <c r="R91" i="5" s="1"/>
  <c r="R92" i="5" s="1"/>
  <c r="R93" i="5" s="1"/>
  <c r="R94" i="5" s="1"/>
  <c r="R95" i="5" s="1"/>
  <c r="R96" i="5" s="1"/>
  <c r="R9" i="5"/>
  <c r="R10" i="5" s="1"/>
  <c r="R11" i="5" s="1"/>
  <c r="V10" i="5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V50" i="5" s="1"/>
  <c r="V51" i="5" s="1"/>
  <c r="V52" i="5" s="1"/>
  <c r="V53" i="5" s="1"/>
  <c r="V54" i="5" s="1"/>
  <c r="V55" i="5" s="1"/>
  <c r="V56" i="5" s="1"/>
  <c r="V57" i="5" s="1"/>
  <c r="V58" i="5" s="1"/>
  <c r="V59" i="5" s="1"/>
  <c r="V60" i="5" s="1"/>
  <c r="V61" i="5" s="1"/>
  <c r="V62" i="5" s="1"/>
  <c r="V63" i="5" s="1"/>
  <c r="V64" i="5" s="1"/>
  <c r="V65" i="5" s="1"/>
  <c r="V66" i="5" s="1"/>
  <c r="V67" i="5" s="1"/>
  <c r="V68" i="5" s="1"/>
  <c r="V69" i="5" s="1"/>
  <c r="V70" i="5" s="1"/>
  <c r="V71" i="5" s="1"/>
  <c r="V72" i="5" s="1"/>
  <c r="V73" i="5" s="1"/>
  <c r="V74" i="5" s="1"/>
  <c r="V75" i="5" s="1"/>
  <c r="V76" i="5" s="1"/>
  <c r="V77" i="5" s="1"/>
  <c r="V78" i="5" s="1"/>
  <c r="V79" i="5" s="1"/>
  <c r="V80" i="5" s="1"/>
  <c r="V81" i="5" s="1"/>
  <c r="V82" i="5" s="1"/>
  <c r="V83" i="5" s="1"/>
  <c r="V84" i="5" s="1"/>
  <c r="V85" i="5" s="1"/>
  <c r="V86" i="5" s="1"/>
  <c r="V87" i="5" s="1"/>
  <c r="V88" i="5" s="1"/>
  <c r="V89" i="5" s="1"/>
  <c r="V90" i="5" s="1"/>
  <c r="V91" i="5" s="1"/>
  <c r="V92" i="5" s="1"/>
  <c r="V93" i="5" s="1"/>
  <c r="V94" i="5" s="1"/>
  <c r="V95" i="5" s="1"/>
  <c r="V96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<sst xmlns="http://schemas.openxmlformats.org/spreadsheetml/2006/main" count="683" uniqueCount="225">
  <si>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</si>
  <si>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</si>
  <si>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</si>
  <si>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</si>
  <si>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</si>
  <si>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</si>
  <si>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</si>
  <si>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</si>
  <si>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</si>
  <si>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</si>
  <si>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</si>
  <si>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</si>
  <si>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</si>
  <si>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</si>
  <si>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</si>
  <si>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</si>
  <si>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</si>
  <si>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</si>
  <si>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</si>
  <si>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</si>
  <si>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</si>
  <si>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</si>
  <si>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</si>
  <si>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</si>
  <si>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</si>
  <si>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</si>
  <si>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</si>
  <si>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</si>
  <si>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</si>
  <si>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</si>
  <si>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</si>
  <si>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</si>
  <si>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</si>
  <si>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</si>
  <si>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</si>
  <si>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</si>
  <si>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</si>
  <si>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</si>
  <si>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</si>
  <si>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</si>
  <si>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</si>
  <si>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</si>
  <si>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</si>
  <si>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</si>
  <si>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</si>
  <si>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</si>
  <si>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</si>
  <si>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</si>
  <si>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</si>
  <si>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</si>
  <si>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</si>
  <si>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</si>
  <si>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</si>
  <si>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</si>
  <si>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</si>
  <si>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</si>
  <si>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</si>
  <si>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</si>
  <si>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</si>
  <si>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</si>
  <si>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</si>
  <si>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</si>
  <si>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</si>
  <si>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</si>
  <si>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</si>
  <si>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</si>
  <si>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</si>
  <si>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</si>
  <si>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</si>
  <si>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</si>
  <si>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</si>
  <si>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</si>
  <si>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</si>
  <si>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</si>
  <si>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</si>
  <si>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</si>
  <si>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</si>
  <si>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</si>
  <si>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</si>
  <si>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</si>
  <si>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</si>
  <si>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</si>
  <si>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</si>
  <si>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</si>
  <si>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</si>
  <si>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</si>
  <si>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</si>
  <si>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</si>
  <si>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</si>
  <si>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</si>
  <si>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</si>
  <si>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</si>
  <si>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</si>
  <si>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</si>
  <si>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</si>
  <si>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</si>
  <si>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</si>
  <si>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</si>
  <si>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</si>
  <si>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</si>
  <si>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</si>
  <si>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</si>
  <si>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</si>
  <si>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</si>
  <si>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</si>
  <si>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</si>
  <si>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</si>
  <si>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</si>
  <si>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</si>
  <si>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600+18</t>
  </si>
  <si>
    <t>600+50</t>
  </si>
  <si>
    <t>601+00</t>
  </si>
  <si>
    <t>601+50</t>
  </si>
  <si>
    <t>602+00</t>
  </si>
  <si>
    <t>602+50</t>
  </si>
  <si>
    <t>603+00</t>
  </si>
  <si>
    <t>603+50</t>
  </si>
  <si>
    <t>604+00</t>
  </si>
  <si>
    <t>604+50</t>
  </si>
  <si>
    <t>605+00</t>
  </si>
  <si>
    <t>605+50</t>
  </si>
  <si>
    <t>606+00</t>
  </si>
  <si>
    <t>606+50</t>
  </si>
  <si>
    <t>607+00</t>
  </si>
  <si>
    <t>607+50</t>
  </si>
  <si>
    <t>608+00</t>
  </si>
  <si>
    <t>608+50</t>
  </si>
  <si>
    <t>609+00</t>
  </si>
  <si>
    <t>609+50</t>
  </si>
  <si>
    <t>610+00</t>
  </si>
  <si>
    <t>610+50</t>
  </si>
  <si>
    <t>611+00</t>
  </si>
  <si>
    <t>611+50</t>
  </si>
  <si>
    <t>612+00</t>
  </si>
  <si>
    <t>612+50</t>
  </si>
  <si>
    <t>613+00</t>
  </si>
  <si>
    <t>613+50</t>
  </si>
  <si>
    <t>614+00</t>
  </si>
  <si>
    <t>614+50</t>
  </si>
  <si>
    <t>615+00</t>
  </si>
  <si>
    <t>615+50</t>
  </si>
  <si>
    <t>616+00</t>
  </si>
  <si>
    <t>616+50</t>
  </si>
  <si>
    <t>617+00</t>
  </si>
  <si>
    <t>617+50</t>
  </si>
  <si>
    <t>618+00</t>
  </si>
  <si>
    <t>618+50</t>
  </si>
  <si>
    <t>619+00</t>
  </si>
  <si>
    <t>619+50</t>
  </si>
  <si>
    <t>620+00</t>
  </si>
  <si>
    <t>620+50</t>
  </si>
  <si>
    <t>621+00</t>
  </si>
  <si>
    <t>621+50</t>
  </si>
  <si>
    <t>622+00</t>
  </si>
  <si>
    <t>622+50</t>
  </si>
  <si>
    <t>623+00</t>
  </si>
  <si>
    <t>623+32</t>
  </si>
  <si>
    <t>623+50</t>
  </si>
  <si>
    <t>624+00</t>
  </si>
  <si>
    <t>624+50</t>
  </si>
  <si>
    <t>625+00</t>
  </si>
  <si>
    <t>625+50</t>
  </si>
  <si>
    <t>626+00</t>
  </si>
  <si>
    <t>626+50</t>
  </si>
  <si>
    <t>627+00</t>
  </si>
  <si>
    <t>627+50</t>
  </si>
  <si>
    <t>628+00</t>
  </si>
  <si>
    <t>628+50</t>
  </si>
  <si>
    <t>629+00</t>
  </si>
  <si>
    <t>629+50</t>
  </si>
  <si>
    <t>630+00</t>
  </si>
  <si>
    <t>630+50</t>
  </si>
  <si>
    <t>631+00</t>
  </si>
  <si>
    <t>631+50</t>
  </si>
  <si>
    <t>632+00</t>
  </si>
  <si>
    <t>632+50</t>
  </si>
  <si>
    <t>633+00</t>
  </si>
  <si>
    <t>633+50</t>
  </si>
  <si>
    <t>634+00</t>
  </si>
  <si>
    <t>634+50</t>
  </si>
  <si>
    <t>635+00</t>
  </si>
  <si>
    <t>635+50</t>
  </si>
  <si>
    <t>636+00</t>
  </si>
  <si>
    <t>636+50</t>
  </si>
  <si>
    <t>637+00</t>
  </si>
  <si>
    <t>637+17</t>
  </si>
  <si>
    <t>637+50</t>
  </si>
  <si>
    <t>637+71</t>
  </si>
  <si>
    <t>638+00</t>
  </si>
  <si>
    <t>638+23</t>
  </si>
  <si>
    <t>638+50</t>
  </si>
  <si>
    <t>639+00</t>
  </si>
  <si>
    <t>639+50</t>
  </si>
  <si>
    <t>640+00</t>
  </si>
  <si>
    <t>640+50</t>
  </si>
  <si>
    <t>641+00</t>
  </si>
  <si>
    <t>641+50</t>
  </si>
  <si>
    <t>642+00</t>
  </si>
  <si>
    <t>642+50</t>
  </si>
  <si>
    <t xml:space="preserve">Topsoil </t>
  </si>
  <si>
    <t xml:space="preserve">Select </t>
  </si>
  <si>
    <t>Select</t>
  </si>
  <si>
    <t>Crushed</t>
  </si>
  <si>
    <t>Borrow</t>
  </si>
  <si>
    <t>Material</t>
  </si>
  <si>
    <t>Stage 1 -- Evergreen Ave-EB</t>
  </si>
  <si>
    <t>Unusable</t>
  </si>
  <si>
    <t>Pavement</t>
  </si>
  <si>
    <t>Note 9</t>
  </si>
  <si>
    <t>Expanded Topsoil</t>
  </si>
  <si>
    <t>Expanded Select</t>
  </si>
  <si>
    <t xml:space="preserve">Expanded </t>
  </si>
  <si>
    <t>Crushed Mat</t>
  </si>
  <si>
    <t>Select Borrow</t>
  </si>
  <si>
    <t>Reduced Topsoil</t>
  </si>
  <si>
    <t>Mass</t>
  </si>
  <si>
    <t>EBS in Fill</t>
  </si>
  <si>
    <t>Ordinate</t>
  </si>
  <si>
    <t>CONTINUED</t>
  </si>
  <si>
    <t>Stage 2 -- Evergreen Ave - EB</t>
  </si>
  <si>
    <t xml:space="preserve">Pavement </t>
  </si>
  <si>
    <t>Totals:</t>
  </si>
  <si>
    <t>Crushed Material</t>
  </si>
  <si>
    <t>Stage 2 -- Evergreen Ave - EB CONTINUED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</si>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</sst>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right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Fill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167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8C4F-5C29-43FA-8F11-3F0FD4734A26}">
  <dimension ref="A1:AG4099"/>
  <sheetViews>
    <sheetView showGridLines="0" tabSelected="1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14062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219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5"/>
      <c r="U2" s="88"/>
      <c r="V2" s="130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206</v>
      </c>
      <c r="F3" s="121"/>
      <c r="G3" s="97" t="s">
        <v>200</v>
      </c>
      <c r="H3" s="97" t="s">
        <v>201</v>
      </c>
      <c r="I3" s="95"/>
      <c r="J3" s="96"/>
      <c r="K3" s="97" t="s">
        <v>206</v>
      </c>
      <c r="L3" s="97"/>
      <c r="M3" s="97" t="s">
        <v>200</v>
      </c>
      <c r="N3" s="97" t="s">
        <v>201</v>
      </c>
      <c r="O3" s="98"/>
      <c r="P3" s="93"/>
      <c r="Q3" s="121" t="s">
        <v>67</v>
      </c>
      <c r="R3" s="121" t="s">
        <v>201</v>
      </c>
      <c r="S3" s="121" t="s">
        <v>211</v>
      </c>
      <c r="T3" s="128" t="s">
        <v>15</v>
      </c>
      <c r="U3" s="114" t="s">
        <v>215</v>
      </c>
      <c r="V3" s="130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1" t="s">
        <v>220</v>
      </c>
      <c r="F4" s="121" t="s">
        <v>19</v>
      </c>
      <c r="G4" s="121" t="s">
        <v>202</v>
      </c>
      <c r="H4" s="121" t="s">
        <v>203</v>
      </c>
      <c r="I4" s="95" t="s">
        <v>22</v>
      </c>
      <c r="J4" s="93" t="s">
        <v>17</v>
      </c>
      <c r="K4" s="121" t="s">
        <v>220</v>
      </c>
      <c r="L4" s="121" t="s">
        <v>19</v>
      </c>
      <c r="M4" s="121" t="s">
        <v>202</v>
      </c>
      <c r="N4" s="121" t="s">
        <v>203</v>
      </c>
      <c r="O4" s="95" t="s">
        <v>22</v>
      </c>
      <c r="P4" s="93" t="s">
        <v>17</v>
      </c>
      <c r="Q4" s="121" t="s">
        <v>19</v>
      </c>
      <c r="R4" s="121" t="s">
        <v>212</v>
      </c>
      <c r="S4" s="121" t="s">
        <v>213</v>
      </c>
      <c r="T4" s="128" t="s">
        <v>23</v>
      </c>
      <c r="U4" s="115" t="s">
        <v>217</v>
      </c>
      <c r="V4" s="130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204</v>
      </c>
      <c r="F5" s="122"/>
      <c r="G5" s="121" t="s">
        <v>204</v>
      </c>
      <c r="H5" s="122"/>
      <c r="I5" s="103"/>
      <c r="J5" s="93"/>
      <c r="K5" s="121" t="s">
        <v>204</v>
      </c>
      <c r="L5" s="122"/>
      <c r="M5" s="121" t="s">
        <v>204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6" t="s">
        <v>208</v>
      </c>
      <c r="U6" s="116" t="s">
        <v>224</v>
      </c>
      <c r="V6" s="130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32" t="s">
        <v>109</v>
      </c>
      <c r="B7" s="148">
        <v>60018</v>
      </c>
      <c r="C7" s="148">
        <v>0</v>
      </c>
      <c r="D7" s="167">
        <v>10.472015036318</v>
      </c>
      <c r="E7" s="153">
        <v>0</v>
      </c>
      <c r="F7" s="153">
        <v>48.806494239057002</v>
      </c>
      <c r="G7" s="153">
        <v>0</v>
      </c>
      <c r="H7" s="153">
        <v>0</v>
      </c>
      <c r="I7" s="168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  <c r="O7" s="135">
        <v>0</v>
      </c>
      <c r="P7" s="149">
        <v>0</v>
      </c>
      <c r="Q7" s="135">
        <v>0</v>
      </c>
      <c r="R7" s="135">
        <v>0</v>
      </c>
      <c r="S7" s="135">
        <v>0</v>
      </c>
      <c r="T7" s="134">
        <v>0</v>
      </c>
      <c r="U7" s="136">
        <v>0</v>
      </c>
      <c r="V7" s="11"/>
    </row>
    <row r="8" spans="1:33" ht="12.75" customHeight="1" x14ac:dyDescent="0.2">
      <c r="A8" s="137" t="s">
        <v>110</v>
      </c>
      <c r="B8" s="9">
        <v>60050.000000000102</v>
      </c>
      <c r="C8" s="9">
        <f t="shared" ref="C8:C81" si="0">B8-B7</f>
        <v>32.000000000101863</v>
      </c>
      <c r="D8" s="169">
        <v>13.434882945340201</v>
      </c>
      <c r="E8" s="157">
        <v>0</v>
      </c>
      <c r="F8" s="157">
        <v>28.430106573375301</v>
      </c>
      <c r="G8" s="157">
        <v>0</v>
      </c>
      <c r="H8" s="157">
        <v>0</v>
      </c>
      <c r="I8" s="170">
        <v>0</v>
      </c>
      <c r="J8" s="10">
        <f t="shared" ref="J8:J41" si="1">AVERAGE(D7:D8)*(C8)/27</f>
        <v>14.16705065584255</v>
      </c>
      <c r="K8" s="10">
        <f t="shared" ref="K8:K41" si="2">AVERAGE(E7:E8)*(C8)/27</f>
        <v>0</v>
      </c>
      <c r="L8" s="10">
        <f t="shared" ref="L8:L41" si="3">AVERAGE(F7:F8)*(C8)/27</f>
        <v>45.769837518624094</v>
      </c>
      <c r="M8" s="10">
        <f t="shared" ref="M8:M41" si="4">AVERAGE(G7:G8)*(C8)/27</f>
        <v>0</v>
      </c>
      <c r="N8" s="10">
        <f t="shared" ref="N8:N41" si="5">AVERAGE(H7:H8)*(C8)/27</f>
        <v>0</v>
      </c>
      <c r="O8" s="10">
        <f t="shared" ref="O8:O41" si="6">AVERAGE(I7:I8)*(C8)/27</f>
        <v>0</v>
      </c>
      <c r="P8" s="150">
        <f>J8*P5+P7</f>
        <v>14.16705065584255</v>
      </c>
      <c r="Q8" s="10">
        <f t="shared" ref="Q8:Q41" si="7">(L8-(N8*$S$5)-(O8*$T$5))*$Q$5+Q7</f>
        <v>57.212296898280115</v>
      </c>
      <c r="R8" s="10">
        <f>M8*R5+R7</f>
        <v>0</v>
      </c>
      <c r="S8" s="10">
        <f>N8*S5+S7</f>
        <v>0</v>
      </c>
      <c r="T8" s="11">
        <f>O8*T5+T7</f>
        <v>0</v>
      </c>
      <c r="U8" s="138">
        <f t="shared" ref="U8:U41" si="8">(J8-K8-(L8-(N8*$S$5)-(O8*$T$5))*$Q$5+U7)</f>
        <v>-43.045246242437564</v>
      </c>
      <c r="V8" s="11"/>
    </row>
    <row r="9" spans="1:33" ht="12.75" customHeight="1" x14ac:dyDescent="0.2">
      <c r="A9" s="137" t="s">
        <v>111</v>
      </c>
      <c r="B9" s="9">
        <v>60100</v>
      </c>
      <c r="C9" s="9">
        <f t="shared" si="0"/>
        <v>49.999999999898137</v>
      </c>
      <c r="D9" s="169">
        <v>13.467188220947101</v>
      </c>
      <c r="E9" s="157">
        <v>0</v>
      </c>
      <c r="F9" s="157">
        <v>115.831038766662</v>
      </c>
      <c r="G9" s="157">
        <v>0</v>
      </c>
      <c r="H9" s="157">
        <v>0</v>
      </c>
      <c r="I9" s="170">
        <v>0</v>
      </c>
      <c r="J9" s="10">
        <f t="shared" si="1"/>
        <v>24.909325153918978</v>
      </c>
      <c r="K9" s="10">
        <f t="shared" si="2"/>
        <v>0</v>
      </c>
      <c r="L9" s="10">
        <f t="shared" si="3"/>
        <v>133.57513457383649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50">
        <f>J9*P5+P8</f>
        <v>39.076375809761529</v>
      </c>
      <c r="Q9" s="10">
        <f t="shared" si="7"/>
        <v>224.18121511557575</v>
      </c>
      <c r="R9" s="10">
        <f>M9*R5+R8</f>
        <v>0</v>
      </c>
      <c r="S9" s="10">
        <f>N9*S5+S8</f>
        <v>0</v>
      </c>
      <c r="T9" s="11">
        <f>O9*T5+T8</f>
        <v>0</v>
      </c>
      <c r="U9" s="138">
        <f t="shared" si="8"/>
        <v>-185.10483930581421</v>
      </c>
      <c r="V9" s="11"/>
    </row>
    <row r="10" spans="1:33" ht="12.75" customHeight="1" thickBot="1" x14ac:dyDescent="0.25">
      <c r="A10" s="137" t="s">
        <v>112</v>
      </c>
      <c r="B10" s="8">
        <v>60150</v>
      </c>
      <c r="C10" s="8">
        <f t="shared" si="0"/>
        <v>50</v>
      </c>
      <c r="D10" s="155">
        <v>3.4019835825292799</v>
      </c>
      <c r="E10" s="156">
        <v>0</v>
      </c>
      <c r="F10" s="156">
        <v>163.15355719522799</v>
      </c>
      <c r="G10" s="157">
        <v>0</v>
      </c>
      <c r="H10" s="156">
        <v>0</v>
      </c>
      <c r="I10" s="158">
        <v>0</v>
      </c>
      <c r="J10" s="11">
        <f t="shared" si="1"/>
        <v>15.619603521737391</v>
      </c>
      <c r="K10" s="11">
        <f t="shared" si="2"/>
        <v>0</v>
      </c>
      <c r="L10" s="11">
        <f t="shared" si="3"/>
        <v>258.31907033508332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45">
        <f>J10*P5+P9</f>
        <v>54.695979331498918</v>
      </c>
      <c r="Q10" s="10">
        <f t="shared" si="7"/>
        <v>547.08005303442997</v>
      </c>
      <c r="R10" s="11">
        <f>M10*R5+R9</f>
        <v>0</v>
      </c>
      <c r="S10" s="11">
        <f>N10*S5+S9</f>
        <v>0</v>
      </c>
      <c r="T10" s="11">
        <f>O10*T5+T9</f>
        <v>0</v>
      </c>
      <c r="U10" s="138">
        <f t="shared" si="8"/>
        <v>-492.38407370293095</v>
      </c>
      <c r="V10" s="11"/>
    </row>
    <row r="11" spans="1:33" ht="12.75" customHeight="1" thickBot="1" x14ac:dyDescent="0.25">
      <c r="A11" s="137" t="s">
        <v>113</v>
      </c>
      <c r="B11" s="8">
        <v>60200</v>
      </c>
      <c r="C11" s="8">
        <f t="shared" si="0"/>
        <v>50</v>
      </c>
      <c r="D11" s="155">
        <v>56.6870629869845</v>
      </c>
      <c r="E11" s="156">
        <v>0</v>
      </c>
      <c r="F11" s="156">
        <v>100.34153466069699</v>
      </c>
      <c r="G11" s="157">
        <v>0</v>
      </c>
      <c r="H11" s="156">
        <v>0</v>
      </c>
      <c r="I11" s="158">
        <v>0</v>
      </c>
      <c r="J11" s="11">
        <f t="shared" si="1"/>
        <v>55.63800608288313</v>
      </c>
      <c r="K11" s="11">
        <f t="shared" si="2"/>
        <v>0</v>
      </c>
      <c r="L11" s="11">
        <f t="shared" si="3"/>
        <v>243.97693690363428</v>
      </c>
      <c r="M11" s="10">
        <f t="shared" si="4"/>
        <v>0</v>
      </c>
      <c r="N11" s="11">
        <f t="shared" si="5"/>
        <v>0</v>
      </c>
      <c r="O11" s="11">
        <f t="shared" si="6"/>
        <v>0</v>
      </c>
      <c r="P11" s="145">
        <f>J11*P5+P10</f>
        <v>110.33398541438206</v>
      </c>
      <c r="Q11" s="10">
        <f t="shared" si="7"/>
        <v>852.05122416397285</v>
      </c>
      <c r="R11" s="11">
        <f>M11*R5+R10</f>
        <v>0</v>
      </c>
      <c r="S11" s="11">
        <f>N11*S5+S10</f>
        <v>0</v>
      </c>
      <c r="T11" s="11">
        <f>O11*T5+T10</f>
        <v>0</v>
      </c>
      <c r="U11" s="143">
        <f t="shared" si="8"/>
        <v>-741.71723874959071</v>
      </c>
      <c r="V11" s="11"/>
      <c r="W11" s="17" t="s">
        <v>36</v>
      </c>
      <c r="X11" s="18"/>
      <c r="Y11" s="19"/>
    </row>
    <row r="12" spans="1:33" ht="12.75" customHeight="1" x14ac:dyDescent="0.2">
      <c r="A12" s="132" t="s">
        <v>114</v>
      </c>
      <c r="B12" s="133">
        <v>60250</v>
      </c>
      <c r="C12" s="133">
        <f t="shared" si="0"/>
        <v>50</v>
      </c>
      <c r="D12" s="151">
        <v>76.798214254755294</v>
      </c>
      <c r="E12" s="152">
        <v>0</v>
      </c>
      <c r="F12" s="152">
        <v>81.060428275191498</v>
      </c>
      <c r="G12" s="153">
        <v>0</v>
      </c>
      <c r="H12" s="152">
        <v>0</v>
      </c>
      <c r="I12" s="154">
        <v>0</v>
      </c>
      <c r="J12" s="134">
        <f t="shared" si="1"/>
        <v>123.59747892753684</v>
      </c>
      <c r="K12" s="134">
        <f t="shared" si="2"/>
        <v>0</v>
      </c>
      <c r="L12" s="134">
        <f t="shared" si="3"/>
        <v>167.96478049619304</v>
      </c>
      <c r="M12" s="135">
        <f t="shared" si="4"/>
        <v>0</v>
      </c>
      <c r="N12" s="134">
        <f t="shared" si="5"/>
        <v>0</v>
      </c>
      <c r="O12" s="134">
        <f t="shared" si="6"/>
        <v>0</v>
      </c>
      <c r="P12" s="144">
        <f>J12*P5+P11</f>
        <v>233.93146434191891</v>
      </c>
      <c r="Q12" s="135">
        <f t="shared" si="7"/>
        <v>1062.0071997842142</v>
      </c>
      <c r="R12" s="134">
        <f>M12*R5+R11</f>
        <v>0</v>
      </c>
      <c r="S12" s="134">
        <f>N12*S5+S11</f>
        <v>0</v>
      </c>
      <c r="T12" s="134">
        <f>O12*T5+T11</f>
        <v>0</v>
      </c>
      <c r="U12" s="138">
        <f t="shared" si="8"/>
        <v>-828.07573544229513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37" t="s">
        <v>115</v>
      </c>
      <c r="B13" s="8">
        <v>60300</v>
      </c>
      <c r="C13" s="8">
        <f t="shared" si="0"/>
        <v>50</v>
      </c>
      <c r="D13" s="155">
        <v>111.336061553753</v>
      </c>
      <c r="E13" s="156">
        <v>0</v>
      </c>
      <c r="F13" s="171">
        <v>46.468368875042898</v>
      </c>
      <c r="G13" s="157">
        <v>0</v>
      </c>
      <c r="H13" s="156">
        <v>0</v>
      </c>
      <c r="I13" s="158">
        <v>0</v>
      </c>
      <c r="J13" s="11">
        <f t="shared" si="1"/>
        <v>174.19840352639656</v>
      </c>
      <c r="K13" s="11">
        <f t="shared" si="2"/>
        <v>0</v>
      </c>
      <c r="L13" s="11">
        <f t="shared" si="3"/>
        <v>118.08221958355037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45">
        <f>J13*P5+P12</f>
        <v>408.1298678683155</v>
      </c>
      <c r="Q13" s="10">
        <f t="shared" si="7"/>
        <v>1209.6099742636522</v>
      </c>
      <c r="R13" s="11">
        <f>M13*R5+R12</f>
        <v>0</v>
      </c>
      <c r="S13" s="11">
        <f>N13*S5+S12</f>
        <v>0</v>
      </c>
      <c r="T13" s="11">
        <f>O13*T5+T12</f>
        <v>0</v>
      </c>
      <c r="U13" s="138">
        <f t="shared" si="8"/>
        <v>-801.48010639533652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7" t="s">
        <v>116</v>
      </c>
      <c r="B14" s="8">
        <v>60350</v>
      </c>
      <c r="C14" s="8">
        <f t="shared" si="0"/>
        <v>50</v>
      </c>
      <c r="D14" s="155">
        <v>138.90043678788101</v>
      </c>
      <c r="E14" s="156">
        <v>0</v>
      </c>
      <c r="F14" s="171">
        <v>21.274374073704202</v>
      </c>
      <c r="G14" s="157">
        <v>0</v>
      </c>
      <c r="H14" s="156">
        <v>0</v>
      </c>
      <c r="I14" s="158">
        <v>0</v>
      </c>
      <c r="J14" s="11">
        <f t="shared" si="1"/>
        <v>231.70046142743888</v>
      </c>
      <c r="K14" s="11">
        <f t="shared" si="2"/>
        <v>0</v>
      </c>
      <c r="L14" s="11">
        <f t="shared" si="3"/>
        <v>62.724761989580642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45">
        <f>J14*P5+P13</f>
        <v>639.83032929575438</v>
      </c>
      <c r="Q14" s="10">
        <f t="shared" si="7"/>
        <v>1288.0159267506281</v>
      </c>
      <c r="R14" s="11">
        <f>M14*R5+R13</f>
        <v>0</v>
      </c>
      <c r="S14" s="11">
        <f>N14*S5+S13</f>
        <v>0</v>
      </c>
      <c r="T14" s="11">
        <f>O14*T5+T13</f>
        <v>0</v>
      </c>
      <c r="U14" s="138">
        <f t="shared" si="8"/>
        <v>-648.18559745487346</v>
      </c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37" t="s">
        <v>117</v>
      </c>
      <c r="B15" s="8">
        <v>60400</v>
      </c>
      <c r="C15" s="8">
        <f t="shared" si="0"/>
        <v>50</v>
      </c>
      <c r="D15" s="155">
        <v>150.667361531598</v>
      </c>
      <c r="E15" s="156">
        <v>0</v>
      </c>
      <c r="F15" s="171">
        <v>13.504135461210399</v>
      </c>
      <c r="G15" s="157">
        <v>0</v>
      </c>
      <c r="H15" s="156">
        <v>0</v>
      </c>
      <c r="I15" s="158">
        <v>0</v>
      </c>
      <c r="J15" s="11">
        <f t="shared" si="1"/>
        <v>268.1183317772954</v>
      </c>
      <c r="K15" s="11">
        <f t="shared" si="2"/>
        <v>0</v>
      </c>
      <c r="L15" s="11">
        <f t="shared" si="3"/>
        <v>32.202323643439449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45">
        <f>J15*P5+P14</f>
        <v>907.94866107304983</v>
      </c>
      <c r="Q15" s="10">
        <f t="shared" si="7"/>
        <v>1328.2688313049273</v>
      </c>
      <c r="R15" s="11">
        <f>M15*R5+R14</f>
        <v>0</v>
      </c>
      <c r="S15" s="11">
        <f>N15*S5+S14</f>
        <v>0</v>
      </c>
      <c r="T15" s="11">
        <f>O15*T5+T14</f>
        <v>0</v>
      </c>
      <c r="U15" s="138">
        <f t="shared" si="8"/>
        <v>-420.32017023187734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9" t="s">
        <v>118</v>
      </c>
      <c r="B16" s="140">
        <v>60450</v>
      </c>
      <c r="C16" s="140">
        <f t="shared" si="0"/>
        <v>50</v>
      </c>
      <c r="D16" s="160">
        <v>143.632583837227</v>
      </c>
      <c r="E16" s="162">
        <v>0</v>
      </c>
      <c r="F16" s="172">
        <v>19.240177402617501</v>
      </c>
      <c r="G16" s="163">
        <v>0</v>
      </c>
      <c r="H16" s="162">
        <v>0</v>
      </c>
      <c r="I16" s="164">
        <v>0</v>
      </c>
      <c r="J16" s="141">
        <f t="shared" si="1"/>
        <v>272.49994941557867</v>
      </c>
      <c r="K16" s="141">
        <f t="shared" si="2"/>
        <v>0</v>
      </c>
      <c r="L16" s="141">
        <f t="shared" si="3"/>
        <v>30.318808207248054</v>
      </c>
      <c r="M16" s="142">
        <f t="shared" si="4"/>
        <v>0</v>
      </c>
      <c r="N16" s="141">
        <f t="shared" si="5"/>
        <v>0</v>
      </c>
      <c r="O16" s="141">
        <f t="shared" si="6"/>
        <v>0</v>
      </c>
      <c r="P16" s="146">
        <f>J16*P5+P15</f>
        <v>1180.4486104886284</v>
      </c>
      <c r="Q16" s="142">
        <f t="shared" si="7"/>
        <v>1366.1673415639873</v>
      </c>
      <c r="R16" s="141">
        <f>M16*R5+R15</f>
        <v>0</v>
      </c>
      <c r="S16" s="141">
        <f>N16*S5+S15</f>
        <v>0</v>
      </c>
      <c r="T16" s="141">
        <f>O16*T5+T15</f>
        <v>0</v>
      </c>
      <c r="U16" s="143">
        <f t="shared" si="8"/>
        <v>-185.71873107535873</v>
      </c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37" t="s">
        <v>119</v>
      </c>
      <c r="B17" s="8">
        <v>60500</v>
      </c>
      <c r="C17" s="8">
        <f t="shared" si="0"/>
        <v>50</v>
      </c>
      <c r="D17" s="155">
        <v>109.394992857255</v>
      </c>
      <c r="E17" s="156">
        <v>0</v>
      </c>
      <c r="F17" s="171">
        <v>47.192683523573997</v>
      </c>
      <c r="G17" s="157">
        <v>0</v>
      </c>
      <c r="H17" s="156">
        <v>0</v>
      </c>
      <c r="I17" s="158">
        <v>0</v>
      </c>
      <c r="J17" s="11">
        <f t="shared" si="1"/>
        <v>234.2847932356315</v>
      </c>
      <c r="K17" s="11">
        <f t="shared" si="2"/>
        <v>0</v>
      </c>
      <c r="L17" s="11">
        <f t="shared" si="3"/>
        <v>61.51190826499213</v>
      </c>
      <c r="M17" s="10">
        <f t="shared" si="4"/>
        <v>0</v>
      </c>
      <c r="N17" s="11">
        <f t="shared" si="5"/>
        <v>0</v>
      </c>
      <c r="O17" s="11">
        <f t="shared" si="6"/>
        <v>0</v>
      </c>
      <c r="P17" s="145">
        <f>J17*P5+P16</f>
        <v>1414.7334037242599</v>
      </c>
      <c r="Q17" s="10">
        <f t="shared" si="7"/>
        <v>1443.0572268952274</v>
      </c>
      <c r="R17" s="11">
        <f>M17*R5+R16</f>
        <v>0</v>
      </c>
      <c r="S17" s="11">
        <f>N17*S5+S16</f>
        <v>0</v>
      </c>
      <c r="T17" s="11">
        <f>O17*T5+T16</f>
        <v>0</v>
      </c>
      <c r="U17" s="138">
        <f t="shared" si="8"/>
        <v>-28.323823170967387</v>
      </c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37" t="s">
        <v>120</v>
      </c>
      <c r="B18" s="8">
        <v>60550</v>
      </c>
      <c r="C18" s="8">
        <f t="shared" si="0"/>
        <v>50</v>
      </c>
      <c r="D18" s="155">
        <v>103.47461203648599</v>
      </c>
      <c r="E18" s="156">
        <v>0</v>
      </c>
      <c r="F18" s="171">
        <v>55.897739441551302</v>
      </c>
      <c r="G18" s="157">
        <v>0</v>
      </c>
      <c r="H18" s="156">
        <v>0</v>
      </c>
      <c r="I18" s="158">
        <v>0</v>
      </c>
      <c r="J18" s="11">
        <f t="shared" si="1"/>
        <v>197.10148601272314</v>
      </c>
      <c r="K18" s="11">
        <f t="shared" si="2"/>
        <v>0</v>
      </c>
      <c r="L18" s="11">
        <f t="shared" si="3"/>
        <v>95.454095338078972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45">
        <f>J18*P5+P17</f>
        <v>1611.8348897369831</v>
      </c>
      <c r="Q18" s="10">
        <f t="shared" si="7"/>
        <v>1562.3748460678262</v>
      </c>
      <c r="R18" s="11">
        <f>M18*R5+R17</f>
        <v>0</v>
      </c>
      <c r="S18" s="11">
        <f>N18*S5+S17</f>
        <v>0</v>
      </c>
      <c r="T18" s="11">
        <f>O18*T5+T17</f>
        <v>0</v>
      </c>
      <c r="U18" s="138">
        <f t="shared" si="8"/>
        <v>49.460043669157045</v>
      </c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37" t="s">
        <v>121</v>
      </c>
      <c r="B19" s="8">
        <v>60600</v>
      </c>
      <c r="C19" s="8">
        <f t="shared" si="0"/>
        <v>50</v>
      </c>
      <c r="D19" s="155">
        <v>124.884993624983</v>
      </c>
      <c r="E19" s="156">
        <v>0</v>
      </c>
      <c r="F19" s="171">
        <v>36.5966138587128</v>
      </c>
      <c r="G19" s="157">
        <v>0</v>
      </c>
      <c r="H19" s="156">
        <v>0</v>
      </c>
      <c r="I19" s="158">
        <v>0</v>
      </c>
      <c r="J19" s="11">
        <f t="shared" si="1"/>
        <v>211.44407931617499</v>
      </c>
      <c r="K19" s="11">
        <f t="shared" si="2"/>
        <v>0</v>
      </c>
      <c r="L19" s="11">
        <f t="shared" si="3"/>
        <v>85.642919722466758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45">
        <f>J19*P5+P18</f>
        <v>1823.2789690531581</v>
      </c>
      <c r="Q19" s="10">
        <f t="shared" si="7"/>
        <v>1669.4284957209097</v>
      </c>
      <c r="R19" s="11">
        <f>M19*R5+R18</f>
        <v>0</v>
      </c>
      <c r="S19" s="11">
        <f>N19*S5+S18</f>
        <v>0</v>
      </c>
      <c r="T19" s="11">
        <f>O19*T5+T18</f>
        <v>0</v>
      </c>
      <c r="U19" s="138">
        <f t="shared" si="8"/>
        <v>153.85047333224858</v>
      </c>
      <c r="V19" s="11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37" t="s">
        <v>122</v>
      </c>
      <c r="B20" s="8">
        <v>60650</v>
      </c>
      <c r="C20" s="8">
        <f t="shared" si="0"/>
        <v>50</v>
      </c>
      <c r="D20" s="155">
        <v>123.681631258191</v>
      </c>
      <c r="E20" s="156">
        <v>0</v>
      </c>
      <c r="F20" s="171">
        <v>40.268035285605002</v>
      </c>
      <c r="G20" s="157">
        <v>0</v>
      </c>
      <c r="H20" s="156">
        <v>0</v>
      </c>
      <c r="I20" s="158">
        <v>0</v>
      </c>
      <c r="J20" s="11">
        <f t="shared" si="1"/>
        <v>230.15428229923521</v>
      </c>
      <c r="K20" s="11">
        <f t="shared" si="2"/>
        <v>0</v>
      </c>
      <c r="L20" s="11">
        <f t="shared" si="3"/>
        <v>71.170971429923895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45">
        <f>J20*P5+P19</f>
        <v>2053.4332513523932</v>
      </c>
      <c r="Q20" s="10">
        <f t="shared" si="7"/>
        <v>1758.3922100083146</v>
      </c>
      <c r="R20" s="11">
        <f>M20*R5+R19</f>
        <v>0</v>
      </c>
      <c r="S20" s="11">
        <f>N20*S5+S19</f>
        <v>0</v>
      </c>
      <c r="T20" s="11">
        <f>O20*T5+T19</f>
        <v>0</v>
      </c>
      <c r="U20" s="138">
        <f t="shared" si="8"/>
        <v>295.04104134407896</v>
      </c>
      <c r="V20" s="11"/>
      <c r="W20" s="23" t="s">
        <v>54</v>
      </c>
      <c r="X20" s="24" t="s">
        <v>106</v>
      </c>
      <c r="Y20" s="24" t="s">
        <v>58</v>
      </c>
    </row>
    <row r="21" spans="1:25" ht="12.75" customHeight="1" thickBot="1" x14ac:dyDescent="0.25">
      <c r="A21" s="137" t="s">
        <v>123</v>
      </c>
      <c r="B21" s="8">
        <v>60700</v>
      </c>
      <c r="C21" s="8">
        <f t="shared" si="0"/>
        <v>50</v>
      </c>
      <c r="D21" s="155">
        <v>123.564893353119</v>
      </c>
      <c r="E21" s="156">
        <v>0</v>
      </c>
      <c r="F21" s="171">
        <v>35.2820132531578</v>
      </c>
      <c r="G21" s="157">
        <v>0</v>
      </c>
      <c r="H21" s="156">
        <v>0</v>
      </c>
      <c r="I21" s="158">
        <v>0</v>
      </c>
      <c r="J21" s="11">
        <f t="shared" si="1"/>
        <v>228.93196723269446</v>
      </c>
      <c r="K21" s="11">
        <f t="shared" si="2"/>
        <v>0</v>
      </c>
      <c r="L21" s="11">
        <f t="shared" si="3"/>
        <v>69.953748647002598</v>
      </c>
      <c r="M21" s="10">
        <f t="shared" si="4"/>
        <v>0</v>
      </c>
      <c r="N21" s="11">
        <f t="shared" si="5"/>
        <v>0</v>
      </c>
      <c r="O21" s="11">
        <f t="shared" si="6"/>
        <v>0</v>
      </c>
      <c r="P21" s="145">
        <f>J21*P5+P20</f>
        <v>2282.3652185850879</v>
      </c>
      <c r="Q21" s="10">
        <f t="shared" si="7"/>
        <v>1845.8343958170678</v>
      </c>
      <c r="R21" s="11">
        <f>M21*R5+R20</f>
        <v>0</v>
      </c>
      <c r="S21" s="11">
        <f>N21*S5+S20</f>
        <v>0</v>
      </c>
      <c r="T21" s="11">
        <f>O21*T5+T20</f>
        <v>0</v>
      </c>
      <c r="U21" s="143">
        <f t="shared" si="8"/>
        <v>436.53082276802019</v>
      </c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32" t="s">
        <v>124</v>
      </c>
      <c r="B22" s="133">
        <v>60750</v>
      </c>
      <c r="C22" s="133">
        <f t="shared" si="0"/>
        <v>50</v>
      </c>
      <c r="D22" s="151">
        <v>131.98897931371499</v>
      </c>
      <c r="E22" s="152">
        <v>0</v>
      </c>
      <c r="F22" s="173">
        <v>31.323237349539301</v>
      </c>
      <c r="G22" s="153">
        <v>0</v>
      </c>
      <c r="H22" s="152">
        <v>0</v>
      </c>
      <c r="I22" s="154">
        <v>0</v>
      </c>
      <c r="J22" s="134">
        <f t="shared" si="1"/>
        <v>236.62395617299444</v>
      </c>
      <c r="K22" s="134">
        <f t="shared" si="2"/>
        <v>0</v>
      </c>
      <c r="L22" s="134">
        <f t="shared" si="3"/>
        <v>61.671528335830644</v>
      </c>
      <c r="M22" s="135">
        <f t="shared" si="4"/>
        <v>0</v>
      </c>
      <c r="N22" s="134">
        <f t="shared" si="5"/>
        <v>0</v>
      </c>
      <c r="O22" s="134">
        <f t="shared" si="6"/>
        <v>0</v>
      </c>
      <c r="P22" s="144">
        <f>J22*P5+P21</f>
        <v>2518.9891747580823</v>
      </c>
      <c r="Q22" s="135">
        <f t="shared" si="7"/>
        <v>1922.9238062368561</v>
      </c>
      <c r="R22" s="134">
        <f>M22*R5+R21</f>
        <v>0</v>
      </c>
      <c r="S22" s="134">
        <f>N22*S5+S21</f>
        <v>0</v>
      </c>
      <c r="T22" s="134">
        <f>O22*T5+T21</f>
        <v>0</v>
      </c>
      <c r="U22" s="138">
        <f t="shared" si="8"/>
        <v>596.06536852122633</v>
      </c>
      <c r="V22" s="11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37" t="s">
        <v>125</v>
      </c>
      <c r="B23" s="8">
        <v>60800</v>
      </c>
      <c r="C23" s="8">
        <f t="shared" si="0"/>
        <v>50</v>
      </c>
      <c r="D23" s="155">
        <v>134.053629677293</v>
      </c>
      <c r="E23" s="156">
        <v>0</v>
      </c>
      <c r="F23" s="171">
        <v>36.740591092377102</v>
      </c>
      <c r="G23" s="157">
        <v>0</v>
      </c>
      <c r="H23" s="156">
        <v>0</v>
      </c>
      <c r="I23" s="158">
        <v>0</v>
      </c>
      <c r="J23" s="11">
        <f t="shared" si="1"/>
        <v>246.33574906574816</v>
      </c>
      <c r="K23" s="11">
        <f t="shared" si="2"/>
        <v>0</v>
      </c>
      <c r="L23" s="11">
        <f t="shared" si="3"/>
        <v>63.022063372144821</v>
      </c>
      <c r="M23" s="10">
        <f t="shared" si="4"/>
        <v>0</v>
      </c>
      <c r="N23" s="11">
        <f t="shared" si="5"/>
        <v>0</v>
      </c>
      <c r="O23" s="11">
        <f t="shared" si="6"/>
        <v>0</v>
      </c>
      <c r="P23" s="145">
        <f>J23*P5+P22</f>
        <v>2765.3249238238304</v>
      </c>
      <c r="Q23" s="10">
        <f t="shared" si="7"/>
        <v>2001.7013854520371</v>
      </c>
      <c r="R23" s="11">
        <f>M23*R5+R22</f>
        <v>0</v>
      </c>
      <c r="S23" s="11">
        <f>N23*S5+S22</f>
        <v>0</v>
      </c>
      <c r="T23" s="11">
        <f>O23*T5+T22</f>
        <v>0</v>
      </c>
      <c r="U23" s="138">
        <f t="shared" si="8"/>
        <v>763.62353837179353</v>
      </c>
      <c r="V23" s="11"/>
      <c r="W23" s="16"/>
      <c r="X23" s="16"/>
      <c r="Y23" s="16"/>
    </row>
    <row r="24" spans="1:25" ht="12.75" customHeight="1" x14ac:dyDescent="0.2">
      <c r="A24" s="137" t="s">
        <v>126</v>
      </c>
      <c r="B24" s="8">
        <v>60850</v>
      </c>
      <c r="C24" s="8">
        <f t="shared" si="0"/>
        <v>50</v>
      </c>
      <c r="D24" s="155">
        <v>114.420449916387</v>
      </c>
      <c r="E24" s="156">
        <v>0</v>
      </c>
      <c r="F24" s="156">
        <v>39.021215119783797</v>
      </c>
      <c r="G24" s="157">
        <v>0</v>
      </c>
      <c r="H24" s="156">
        <v>0</v>
      </c>
      <c r="I24" s="158">
        <v>0</v>
      </c>
      <c r="J24" s="11">
        <f t="shared" si="1"/>
        <v>230.06859221637038</v>
      </c>
      <c r="K24" s="11">
        <f t="shared" si="2"/>
        <v>0</v>
      </c>
      <c r="L24" s="11">
        <f t="shared" si="3"/>
        <v>70.149820566815663</v>
      </c>
      <c r="M24" s="10">
        <f t="shared" si="4"/>
        <v>0</v>
      </c>
      <c r="N24" s="11">
        <f t="shared" si="5"/>
        <v>0</v>
      </c>
      <c r="O24" s="11">
        <f t="shared" si="6"/>
        <v>0</v>
      </c>
      <c r="P24" s="145">
        <f>J24*P5+P23</f>
        <v>2995.3935160402007</v>
      </c>
      <c r="Q24" s="10">
        <f t="shared" si="7"/>
        <v>2089.3886611605567</v>
      </c>
      <c r="R24" s="11">
        <f>M24*R5+R23</f>
        <v>0</v>
      </c>
      <c r="S24" s="11">
        <f>N24*S5+S23</f>
        <v>0</v>
      </c>
      <c r="T24" s="11">
        <f>O24*T5+T23</f>
        <v>0</v>
      </c>
      <c r="U24" s="138">
        <f t="shared" si="8"/>
        <v>906.00485487964431</v>
      </c>
      <c r="V24" s="11"/>
      <c r="W24" s="16"/>
      <c r="X24" s="16"/>
      <c r="Y24" s="16"/>
    </row>
    <row r="25" spans="1:25" ht="12.75" customHeight="1" x14ac:dyDescent="0.2">
      <c r="A25" s="137" t="s">
        <v>127</v>
      </c>
      <c r="B25" s="8">
        <v>60900</v>
      </c>
      <c r="C25" s="8">
        <f t="shared" si="0"/>
        <v>50</v>
      </c>
      <c r="D25" s="155">
        <v>120.79296803881699</v>
      </c>
      <c r="E25" s="156">
        <v>0</v>
      </c>
      <c r="F25" s="156">
        <v>34.62562730626</v>
      </c>
      <c r="G25" s="157">
        <v>0</v>
      </c>
      <c r="H25" s="156">
        <v>0</v>
      </c>
      <c r="I25" s="158">
        <v>0</v>
      </c>
      <c r="J25" s="11">
        <f t="shared" si="1"/>
        <v>217.79020181037407</v>
      </c>
      <c r="K25" s="11">
        <f t="shared" si="2"/>
        <v>0</v>
      </c>
      <c r="L25" s="11">
        <f t="shared" si="3"/>
        <v>68.191520764855369</v>
      </c>
      <c r="M25" s="10">
        <f t="shared" si="4"/>
        <v>0</v>
      </c>
      <c r="N25" s="11">
        <f t="shared" si="5"/>
        <v>0</v>
      </c>
      <c r="O25" s="11">
        <f t="shared" si="6"/>
        <v>0</v>
      </c>
      <c r="P25" s="145">
        <f>J25*P5+P24</f>
        <v>3213.1837178505748</v>
      </c>
      <c r="Q25" s="10">
        <f t="shared" si="7"/>
        <v>2174.6280621166261</v>
      </c>
      <c r="R25" s="11">
        <f>M25*R5+R24</f>
        <v>0</v>
      </c>
      <c r="S25" s="11">
        <f>N25*S5+S24</f>
        <v>0</v>
      </c>
      <c r="T25" s="11">
        <f>O25*T5+T24</f>
        <v>0</v>
      </c>
      <c r="U25" s="138">
        <f t="shared" si="8"/>
        <v>1038.5556557339492</v>
      </c>
      <c r="V25" s="11"/>
      <c r="W25" s="16"/>
      <c r="X25" s="16"/>
      <c r="Y25" s="16"/>
    </row>
    <row r="26" spans="1:25" ht="12.75" customHeight="1" thickBot="1" x14ac:dyDescent="0.25">
      <c r="A26" s="139" t="s">
        <v>128</v>
      </c>
      <c r="B26" s="140">
        <v>60950</v>
      </c>
      <c r="C26" s="140">
        <f t="shared" si="0"/>
        <v>50</v>
      </c>
      <c r="D26" s="160">
        <v>135.15219020115401</v>
      </c>
      <c r="E26" s="162">
        <v>0</v>
      </c>
      <c r="F26" s="162">
        <v>28.542207640860401</v>
      </c>
      <c r="G26" s="163">
        <v>0</v>
      </c>
      <c r="H26" s="162">
        <v>0</v>
      </c>
      <c r="I26" s="164">
        <v>0</v>
      </c>
      <c r="J26" s="141">
        <f t="shared" si="1"/>
        <v>236.98625762960279</v>
      </c>
      <c r="K26" s="141">
        <f t="shared" si="2"/>
        <v>0</v>
      </c>
      <c r="L26" s="141">
        <f t="shared" si="3"/>
        <v>58.488736062148519</v>
      </c>
      <c r="M26" s="142">
        <f t="shared" si="4"/>
        <v>0</v>
      </c>
      <c r="N26" s="141">
        <f t="shared" si="5"/>
        <v>0</v>
      </c>
      <c r="O26" s="141">
        <f t="shared" si="6"/>
        <v>0</v>
      </c>
      <c r="P26" s="146">
        <f>J26*P5+P25</f>
        <v>3450.1699754801775</v>
      </c>
      <c r="Q26" s="142">
        <f t="shared" si="7"/>
        <v>2247.7389821943116</v>
      </c>
      <c r="R26" s="141">
        <f>M26*R5+R25</f>
        <v>0</v>
      </c>
      <c r="S26" s="141">
        <f>N26*S5+S25</f>
        <v>0</v>
      </c>
      <c r="T26" s="141">
        <f>O26*T5+T25</f>
        <v>0</v>
      </c>
      <c r="U26" s="143">
        <f t="shared" si="8"/>
        <v>1202.4309932858664</v>
      </c>
      <c r="V26" s="11"/>
      <c r="W26" s="16"/>
      <c r="X26" s="16"/>
      <c r="Y26" s="16"/>
    </row>
    <row r="27" spans="1:25" ht="12.75" customHeight="1" x14ac:dyDescent="0.2">
      <c r="A27" s="137" t="s">
        <v>129</v>
      </c>
      <c r="B27" s="8">
        <v>61000</v>
      </c>
      <c r="C27" s="8">
        <f t="shared" si="0"/>
        <v>50</v>
      </c>
      <c r="D27" s="155">
        <v>181.41228063189399</v>
      </c>
      <c r="E27" s="156">
        <v>0</v>
      </c>
      <c r="F27" s="156">
        <v>8.1486420154651604</v>
      </c>
      <c r="G27" s="157">
        <v>0</v>
      </c>
      <c r="H27" s="156">
        <v>0</v>
      </c>
      <c r="I27" s="158">
        <v>0</v>
      </c>
      <c r="J27" s="11">
        <f t="shared" si="1"/>
        <v>293.11525077134075</v>
      </c>
      <c r="K27" s="11">
        <f t="shared" si="2"/>
        <v>0</v>
      </c>
      <c r="L27" s="11">
        <f t="shared" si="3"/>
        <v>33.973008941042188</v>
      </c>
      <c r="M27" s="10">
        <f t="shared" si="4"/>
        <v>0</v>
      </c>
      <c r="N27" s="11">
        <f t="shared" si="5"/>
        <v>0</v>
      </c>
      <c r="O27" s="11">
        <f t="shared" si="6"/>
        <v>0</v>
      </c>
      <c r="P27" s="145">
        <f>J27*P5+P26</f>
        <v>3743.2852262515185</v>
      </c>
      <c r="Q27" s="10">
        <f t="shared" si="7"/>
        <v>2290.2052433706144</v>
      </c>
      <c r="R27" s="11">
        <f>M27*R5+R26</f>
        <v>0</v>
      </c>
      <c r="S27" s="11">
        <f>N27*S5+S26</f>
        <v>0</v>
      </c>
      <c r="T27" s="11">
        <f>O27*T5+T26</f>
        <v>0</v>
      </c>
      <c r="U27" s="138">
        <f t="shared" si="8"/>
        <v>1453.0799828809045</v>
      </c>
      <c r="V27" s="11"/>
      <c r="W27" s="16"/>
      <c r="X27" s="16"/>
      <c r="Y27" s="16"/>
    </row>
    <row r="28" spans="1:25" ht="12.75" customHeight="1" x14ac:dyDescent="0.2">
      <c r="A28" s="137" t="s">
        <v>130</v>
      </c>
      <c r="B28" s="8">
        <v>61050</v>
      </c>
      <c r="C28" s="8">
        <f t="shared" si="0"/>
        <v>50</v>
      </c>
      <c r="D28" s="155">
        <v>187.67031871273699</v>
      </c>
      <c r="E28" s="156">
        <v>0</v>
      </c>
      <c r="F28" s="156">
        <v>8.1779100009807699</v>
      </c>
      <c r="G28" s="157">
        <v>0</v>
      </c>
      <c r="H28" s="156">
        <v>0</v>
      </c>
      <c r="I28" s="158">
        <v>0</v>
      </c>
      <c r="J28" s="11">
        <f t="shared" si="1"/>
        <v>341.74314754132496</v>
      </c>
      <c r="K28" s="11">
        <f t="shared" si="2"/>
        <v>0</v>
      </c>
      <c r="L28" s="11">
        <f t="shared" si="3"/>
        <v>15.11717779300549</v>
      </c>
      <c r="M28" s="10">
        <f t="shared" si="4"/>
        <v>0</v>
      </c>
      <c r="N28" s="11">
        <f t="shared" si="5"/>
        <v>0</v>
      </c>
      <c r="O28" s="11">
        <f t="shared" si="6"/>
        <v>0</v>
      </c>
      <c r="P28" s="145">
        <f>J28*P5+P27</f>
        <v>4085.0283737928435</v>
      </c>
      <c r="Q28" s="10">
        <f t="shared" si="7"/>
        <v>2309.1017156118714</v>
      </c>
      <c r="R28" s="11">
        <f>M28*R5+R27</f>
        <v>0</v>
      </c>
      <c r="S28" s="11">
        <f>N28*S5+S27</f>
        <v>0</v>
      </c>
      <c r="T28" s="11">
        <f>O28*T5+T27</f>
        <v>0</v>
      </c>
      <c r="U28" s="138">
        <f t="shared" si="8"/>
        <v>1775.9266581809725</v>
      </c>
      <c r="V28" s="11"/>
      <c r="W28" s="16"/>
      <c r="X28" s="16"/>
      <c r="Y28" s="16"/>
    </row>
    <row r="29" spans="1:25" ht="12.75" customHeight="1" x14ac:dyDescent="0.2">
      <c r="A29" s="137" t="s">
        <v>131</v>
      </c>
      <c r="B29" s="8">
        <v>61100</v>
      </c>
      <c r="C29" s="8">
        <f t="shared" si="0"/>
        <v>50</v>
      </c>
      <c r="D29" s="155">
        <v>140.369070080515</v>
      </c>
      <c r="E29" s="156">
        <v>0</v>
      </c>
      <c r="F29" s="156">
        <v>23.414364122122599</v>
      </c>
      <c r="G29" s="157">
        <v>0</v>
      </c>
      <c r="H29" s="156">
        <v>0</v>
      </c>
      <c r="I29" s="158">
        <v>0</v>
      </c>
      <c r="J29" s="11">
        <f t="shared" si="1"/>
        <v>303.74017480856668</v>
      </c>
      <c r="K29" s="11">
        <f t="shared" si="2"/>
        <v>0</v>
      </c>
      <c r="L29" s="11">
        <f t="shared" si="3"/>
        <v>29.252105669540157</v>
      </c>
      <c r="M29" s="10">
        <f t="shared" si="4"/>
        <v>0</v>
      </c>
      <c r="N29" s="11">
        <f t="shared" si="5"/>
        <v>0</v>
      </c>
      <c r="O29" s="11">
        <f t="shared" si="6"/>
        <v>0</v>
      </c>
      <c r="P29" s="145">
        <f>J29*P5+P28</f>
        <v>4388.7685486014097</v>
      </c>
      <c r="Q29" s="10">
        <f t="shared" si="7"/>
        <v>2345.6668476987966</v>
      </c>
      <c r="R29" s="11">
        <f>M29*R5+R28</f>
        <v>0</v>
      </c>
      <c r="S29" s="11">
        <f>N29*S5+S28</f>
        <v>0</v>
      </c>
      <c r="T29" s="11">
        <f>O29*T5+T28</f>
        <v>0</v>
      </c>
      <c r="U29" s="138">
        <f t="shared" si="8"/>
        <v>2043.1017009026141</v>
      </c>
      <c r="V29" s="11"/>
    </row>
    <row r="30" spans="1:25" ht="12.75" customHeight="1" x14ac:dyDescent="0.2">
      <c r="A30" s="137" t="s">
        <v>132</v>
      </c>
      <c r="B30" s="8">
        <v>61150</v>
      </c>
      <c r="C30" s="8">
        <f t="shared" si="0"/>
        <v>50</v>
      </c>
      <c r="D30" s="155">
        <v>148.20944379713899</v>
      </c>
      <c r="E30" s="156">
        <v>0</v>
      </c>
      <c r="F30" s="156">
        <v>25.7378372772869</v>
      </c>
      <c r="G30" s="157">
        <v>0</v>
      </c>
      <c r="H30" s="156">
        <v>0</v>
      </c>
      <c r="I30" s="158">
        <v>0</v>
      </c>
      <c r="J30" s="11">
        <f t="shared" si="1"/>
        <v>267.20232766449448</v>
      </c>
      <c r="K30" s="11">
        <f t="shared" si="2"/>
        <v>0</v>
      </c>
      <c r="L30" s="11">
        <f t="shared" si="3"/>
        <v>45.511297592045828</v>
      </c>
      <c r="M30" s="10">
        <f t="shared" si="4"/>
        <v>0</v>
      </c>
      <c r="N30" s="11">
        <f t="shared" si="5"/>
        <v>0</v>
      </c>
      <c r="O30" s="11">
        <f t="shared" si="6"/>
        <v>0</v>
      </c>
      <c r="P30" s="145">
        <f>J30*P5+P29</f>
        <v>4655.9708762659038</v>
      </c>
      <c r="Q30" s="10">
        <f t="shared" si="7"/>
        <v>2402.555969688854</v>
      </c>
      <c r="R30" s="11">
        <f>M30*R5+R29</f>
        <v>0</v>
      </c>
      <c r="S30" s="11">
        <f>N30*S5+S29</f>
        <v>0</v>
      </c>
      <c r="T30" s="11">
        <f>O30*T5+T29</f>
        <v>0</v>
      </c>
      <c r="U30" s="138">
        <f t="shared" si="8"/>
        <v>2253.4149065770512</v>
      </c>
      <c r="V30" s="11"/>
    </row>
    <row r="31" spans="1:25" ht="12.75" customHeight="1" thickBot="1" x14ac:dyDescent="0.25">
      <c r="A31" s="137" t="s">
        <v>133</v>
      </c>
      <c r="B31" s="8">
        <v>61200</v>
      </c>
      <c r="C31" s="8">
        <f t="shared" si="0"/>
        <v>50</v>
      </c>
      <c r="D31" s="155">
        <v>149.37795667803101</v>
      </c>
      <c r="E31" s="156">
        <v>0</v>
      </c>
      <c r="F31" s="156">
        <v>30.064097091029701</v>
      </c>
      <c r="G31" s="157">
        <v>0</v>
      </c>
      <c r="H31" s="156">
        <v>0</v>
      </c>
      <c r="I31" s="158">
        <v>0</v>
      </c>
      <c r="J31" s="11">
        <f t="shared" si="1"/>
        <v>275.5438893288611</v>
      </c>
      <c r="K31" s="11">
        <f t="shared" si="2"/>
        <v>0</v>
      </c>
      <c r="L31" s="11">
        <f t="shared" si="3"/>
        <v>51.668457748441291</v>
      </c>
      <c r="M31" s="10">
        <f t="shared" si="4"/>
        <v>0</v>
      </c>
      <c r="N31" s="11">
        <f t="shared" si="5"/>
        <v>0</v>
      </c>
      <c r="O31" s="11">
        <f t="shared" si="6"/>
        <v>0</v>
      </c>
      <c r="P31" s="145">
        <f>J31*P5+P30</f>
        <v>4931.5147655947649</v>
      </c>
      <c r="Q31" s="10">
        <f t="shared" si="7"/>
        <v>2467.1415418744054</v>
      </c>
      <c r="R31" s="11">
        <f>M31*R5+R30</f>
        <v>0</v>
      </c>
      <c r="S31" s="11">
        <f>N31*S5+S30</f>
        <v>0</v>
      </c>
      <c r="T31" s="11">
        <f>O31*T5+T30</f>
        <v>0</v>
      </c>
      <c r="U31" s="143">
        <f t="shared" si="8"/>
        <v>2464.3732237203608</v>
      </c>
      <c r="V31" s="11"/>
    </row>
    <row r="32" spans="1:25" ht="12.75" customHeight="1" x14ac:dyDescent="0.2">
      <c r="A32" s="132" t="s">
        <v>134</v>
      </c>
      <c r="B32" s="133">
        <v>61250</v>
      </c>
      <c r="C32" s="133">
        <f t="shared" si="0"/>
        <v>50</v>
      </c>
      <c r="D32" s="151">
        <v>115.038363955468</v>
      </c>
      <c r="E32" s="152">
        <v>0</v>
      </c>
      <c r="F32" s="152">
        <v>46.736103619437898</v>
      </c>
      <c r="G32" s="153">
        <v>0</v>
      </c>
      <c r="H32" s="152">
        <v>0</v>
      </c>
      <c r="I32" s="154">
        <v>0</v>
      </c>
      <c r="J32" s="134">
        <f t="shared" si="1"/>
        <v>244.8299265124991</v>
      </c>
      <c r="K32" s="134">
        <f t="shared" si="2"/>
        <v>0</v>
      </c>
      <c r="L32" s="134">
        <f t="shared" si="3"/>
        <v>71.111296954136677</v>
      </c>
      <c r="M32" s="135">
        <f t="shared" si="4"/>
        <v>0</v>
      </c>
      <c r="N32" s="134">
        <f t="shared" si="5"/>
        <v>0</v>
      </c>
      <c r="O32" s="134">
        <f t="shared" si="6"/>
        <v>0</v>
      </c>
      <c r="P32" s="144">
        <f>J32*P5+P31</f>
        <v>5176.3446921072637</v>
      </c>
      <c r="Q32" s="135">
        <f t="shared" si="7"/>
        <v>2556.0306630670761</v>
      </c>
      <c r="R32" s="134">
        <f>M32*R5+R31</f>
        <v>0</v>
      </c>
      <c r="S32" s="134">
        <f>N32*S5+S31</f>
        <v>0</v>
      </c>
      <c r="T32" s="134">
        <f>O32*T5+T31</f>
        <v>0</v>
      </c>
      <c r="U32" s="138">
        <f t="shared" si="8"/>
        <v>2620.3140290401889</v>
      </c>
      <c r="V32" s="11"/>
    </row>
    <row r="33" spans="1:22" ht="12.75" customHeight="1" x14ac:dyDescent="0.2">
      <c r="A33" s="137" t="s">
        <v>135</v>
      </c>
      <c r="B33" s="8">
        <v>61300</v>
      </c>
      <c r="C33" s="8">
        <f t="shared" si="0"/>
        <v>50</v>
      </c>
      <c r="D33" s="155">
        <v>122.933144307845</v>
      </c>
      <c r="E33" s="156">
        <v>0</v>
      </c>
      <c r="F33" s="156">
        <v>39.111918047669903</v>
      </c>
      <c r="G33" s="157">
        <v>0</v>
      </c>
      <c r="H33" s="156">
        <v>0</v>
      </c>
      <c r="I33" s="158">
        <v>0</v>
      </c>
      <c r="J33" s="11">
        <f t="shared" si="1"/>
        <v>220.34398913269723</v>
      </c>
      <c r="K33" s="11">
        <f t="shared" si="2"/>
        <v>0</v>
      </c>
      <c r="L33" s="11">
        <f t="shared" si="3"/>
        <v>79.488908951025749</v>
      </c>
      <c r="M33" s="10">
        <f t="shared" si="4"/>
        <v>0</v>
      </c>
      <c r="N33" s="11">
        <f t="shared" si="5"/>
        <v>0</v>
      </c>
      <c r="O33" s="11">
        <f t="shared" si="6"/>
        <v>0</v>
      </c>
      <c r="P33" s="145">
        <f>J33*P5+P32</f>
        <v>5396.6886812399607</v>
      </c>
      <c r="Q33" s="10">
        <f t="shared" si="7"/>
        <v>2655.3917992558581</v>
      </c>
      <c r="R33" s="11">
        <f>M33*R5+R32</f>
        <v>0</v>
      </c>
      <c r="S33" s="11">
        <f>N33*S5+S32</f>
        <v>0</v>
      </c>
      <c r="T33" s="11">
        <f>O33*T5+T32</f>
        <v>0</v>
      </c>
      <c r="U33" s="138">
        <f t="shared" si="8"/>
        <v>2741.2968819841039</v>
      </c>
      <c r="V33" s="11"/>
    </row>
    <row r="34" spans="1:22" ht="12.75" customHeight="1" x14ac:dyDescent="0.2">
      <c r="A34" s="137" t="s">
        <v>136</v>
      </c>
      <c r="B34" s="8">
        <v>61350</v>
      </c>
      <c r="C34" s="8">
        <f t="shared" si="0"/>
        <v>50</v>
      </c>
      <c r="D34" s="155">
        <v>125.21785106137099</v>
      </c>
      <c r="E34" s="156">
        <v>0</v>
      </c>
      <c r="F34" s="156">
        <v>39.164770029854203</v>
      </c>
      <c r="G34" s="157">
        <v>0</v>
      </c>
      <c r="H34" s="156">
        <v>0</v>
      </c>
      <c r="I34" s="158">
        <v>0</v>
      </c>
      <c r="J34" s="11">
        <f t="shared" si="1"/>
        <v>229.76944015668147</v>
      </c>
      <c r="K34" s="11">
        <f t="shared" si="2"/>
        <v>0</v>
      </c>
      <c r="L34" s="11">
        <f t="shared" si="3"/>
        <v>72.478414886596397</v>
      </c>
      <c r="M34" s="10">
        <f t="shared" si="4"/>
        <v>0</v>
      </c>
      <c r="N34" s="11">
        <f t="shared" si="5"/>
        <v>0</v>
      </c>
      <c r="O34" s="11">
        <f t="shared" si="6"/>
        <v>0</v>
      </c>
      <c r="P34" s="145">
        <f>J34*P5+P33</f>
        <v>5626.4581213966421</v>
      </c>
      <c r="Q34" s="10">
        <f t="shared" si="7"/>
        <v>2745.9898178641038</v>
      </c>
      <c r="R34" s="11">
        <f>M34*R5+R33</f>
        <v>0</v>
      </c>
      <c r="S34" s="11">
        <f>N34*S5+S33</f>
        <v>0</v>
      </c>
      <c r="T34" s="11">
        <f>O34*T5+T33</f>
        <v>0</v>
      </c>
      <c r="U34" s="138">
        <f t="shared" si="8"/>
        <v>2880.4683035325397</v>
      </c>
      <c r="V34" s="11"/>
    </row>
    <row r="35" spans="1:22" ht="12.75" customHeight="1" x14ac:dyDescent="0.2">
      <c r="A35" s="137" t="s">
        <v>137</v>
      </c>
      <c r="B35" s="8">
        <v>61400</v>
      </c>
      <c r="C35" s="8">
        <f t="shared" si="0"/>
        <v>50</v>
      </c>
      <c r="D35" s="155">
        <v>126.744453927378</v>
      </c>
      <c r="E35" s="156">
        <v>0</v>
      </c>
      <c r="F35" s="156">
        <v>38.4653098886495</v>
      </c>
      <c r="G35" s="157">
        <v>0</v>
      </c>
      <c r="H35" s="156">
        <v>0</v>
      </c>
      <c r="I35" s="158">
        <v>0</v>
      </c>
      <c r="J35" s="11">
        <f t="shared" si="1"/>
        <v>233.29843054513796</v>
      </c>
      <c r="K35" s="11">
        <f t="shared" si="2"/>
        <v>0</v>
      </c>
      <c r="L35" s="11">
        <f t="shared" si="3"/>
        <v>71.879703628244158</v>
      </c>
      <c r="M35" s="10">
        <f t="shared" si="4"/>
        <v>0</v>
      </c>
      <c r="N35" s="11">
        <f t="shared" si="5"/>
        <v>0</v>
      </c>
      <c r="O35" s="11">
        <f t="shared" si="6"/>
        <v>0</v>
      </c>
      <c r="P35" s="145">
        <f>J35*P5+P34</f>
        <v>5859.7565519417803</v>
      </c>
      <c r="Q35" s="10">
        <f t="shared" si="7"/>
        <v>2835.839447399409</v>
      </c>
      <c r="R35" s="11">
        <f>M35*R5+R34</f>
        <v>0</v>
      </c>
      <c r="S35" s="11">
        <f>N35*S5+S34</f>
        <v>0</v>
      </c>
      <c r="T35" s="11">
        <f>O35*T5+T34</f>
        <v>0</v>
      </c>
      <c r="U35" s="138">
        <f t="shared" si="8"/>
        <v>3023.9171045423727</v>
      </c>
      <c r="V35" s="11"/>
    </row>
    <row r="36" spans="1:22" ht="12.75" customHeight="1" thickBot="1" x14ac:dyDescent="0.25">
      <c r="A36" s="139" t="s">
        <v>138</v>
      </c>
      <c r="B36" s="140">
        <v>61450</v>
      </c>
      <c r="C36" s="140">
        <f t="shared" si="0"/>
        <v>50</v>
      </c>
      <c r="D36" s="160">
        <v>128.328919038359</v>
      </c>
      <c r="E36" s="162">
        <v>0</v>
      </c>
      <c r="F36" s="162">
        <v>35.457119520185202</v>
      </c>
      <c r="G36" s="163">
        <v>0</v>
      </c>
      <c r="H36" s="162">
        <v>0</v>
      </c>
      <c r="I36" s="164">
        <v>0</v>
      </c>
      <c r="J36" s="141">
        <f t="shared" si="1"/>
        <v>236.17904904234908</v>
      </c>
      <c r="K36" s="141">
        <f t="shared" si="2"/>
        <v>0</v>
      </c>
      <c r="L36" s="141">
        <f t="shared" si="3"/>
        <v>68.446693897069167</v>
      </c>
      <c r="M36" s="142">
        <f t="shared" si="4"/>
        <v>0</v>
      </c>
      <c r="N36" s="141">
        <f t="shared" si="5"/>
        <v>0</v>
      </c>
      <c r="O36" s="141">
        <f t="shared" si="6"/>
        <v>0</v>
      </c>
      <c r="P36" s="146">
        <f>J36*P5+P35</f>
        <v>6095.9356009841295</v>
      </c>
      <c r="Q36" s="142">
        <f t="shared" si="7"/>
        <v>2921.3978147707453</v>
      </c>
      <c r="R36" s="141">
        <f>M36*R5+R35</f>
        <v>0</v>
      </c>
      <c r="S36" s="141">
        <f>N36*S5+S35</f>
        <v>0</v>
      </c>
      <c r="T36" s="141">
        <f>O36*T5+T35</f>
        <v>0</v>
      </c>
      <c r="U36" s="143">
        <f t="shared" si="8"/>
        <v>3174.5377862133855</v>
      </c>
      <c r="V36" s="11"/>
    </row>
    <row r="37" spans="1:22" ht="12.75" customHeight="1" x14ac:dyDescent="0.2">
      <c r="A37" s="137" t="s">
        <v>139</v>
      </c>
      <c r="B37" s="8">
        <v>61500</v>
      </c>
      <c r="C37" s="8">
        <f t="shared" si="0"/>
        <v>50</v>
      </c>
      <c r="D37" s="155">
        <v>139.630939823381</v>
      </c>
      <c r="E37" s="156">
        <v>0</v>
      </c>
      <c r="F37" s="156">
        <v>29.241057573679001</v>
      </c>
      <c r="G37" s="157">
        <v>0</v>
      </c>
      <c r="H37" s="156">
        <v>0</v>
      </c>
      <c r="I37" s="158">
        <v>0</v>
      </c>
      <c r="J37" s="11">
        <f t="shared" si="1"/>
        <v>248.11098042753707</v>
      </c>
      <c r="K37" s="11">
        <f t="shared" si="2"/>
        <v>0</v>
      </c>
      <c r="L37" s="11">
        <f t="shared" si="3"/>
        <v>59.905719531355743</v>
      </c>
      <c r="M37" s="10">
        <f t="shared" si="4"/>
        <v>0</v>
      </c>
      <c r="N37" s="11">
        <f t="shared" si="5"/>
        <v>0</v>
      </c>
      <c r="O37" s="11">
        <f t="shared" si="6"/>
        <v>0</v>
      </c>
      <c r="P37" s="145">
        <f>J37*P5+P36</f>
        <v>6344.0465814116669</v>
      </c>
      <c r="Q37" s="10">
        <f t="shared" si="7"/>
        <v>2996.2799641849401</v>
      </c>
      <c r="R37" s="11">
        <f>M37*R5+R36</f>
        <v>0</v>
      </c>
      <c r="S37" s="11">
        <f>N37*S5+S36</f>
        <v>0</v>
      </c>
      <c r="T37" s="11">
        <f>O37*T5+T36</f>
        <v>0</v>
      </c>
      <c r="U37" s="138">
        <f t="shared" si="8"/>
        <v>3347.7666172267277</v>
      </c>
      <c r="V37" s="11"/>
    </row>
    <row r="38" spans="1:22" ht="12.75" customHeight="1" x14ac:dyDescent="0.2">
      <c r="A38" s="137" t="s">
        <v>140</v>
      </c>
      <c r="B38" s="8">
        <v>61550</v>
      </c>
      <c r="C38" s="8">
        <f t="shared" si="0"/>
        <v>50</v>
      </c>
      <c r="D38" s="155">
        <v>160.520734698692</v>
      </c>
      <c r="E38" s="156">
        <v>0</v>
      </c>
      <c r="F38" s="156">
        <v>16.145087042634302</v>
      </c>
      <c r="G38" s="157">
        <v>0</v>
      </c>
      <c r="H38" s="156">
        <v>0</v>
      </c>
      <c r="I38" s="158">
        <v>0</v>
      </c>
      <c r="J38" s="11">
        <f t="shared" si="1"/>
        <v>277.91821715006762</v>
      </c>
      <c r="K38" s="11">
        <f t="shared" si="2"/>
        <v>0</v>
      </c>
      <c r="L38" s="11">
        <f t="shared" si="3"/>
        <v>42.024207978067871</v>
      </c>
      <c r="M38" s="10">
        <f t="shared" si="4"/>
        <v>0</v>
      </c>
      <c r="N38" s="11">
        <f t="shared" si="5"/>
        <v>0</v>
      </c>
      <c r="O38" s="11">
        <f t="shared" si="6"/>
        <v>0</v>
      </c>
      <c r="P38" s="145">
        <f>J38*P5+P37</f>
        <v>6621.9647985617348</v>
      </c>
      <c r="Q38" s="10">
        <f t="shared" si="7"/>
        <v>3048.8102241575248</v>
      </c>
      <c r="R38" s="11">
        <f>M38*R5+R37</f>
        <v>0</v>
      </c>
      <c r="S38" s="11">
        <f>N38*S5+S37</f>
        <v>0</v>
      </c>
      <c r="T38" s="11">
        <f>O38*T5+T37</f>
        <v>0</v>
      </c>
      <c r="U38" s="138">
        <f t="shared" si="8"/>
        <v>3573.1545744042105</v>
      </c>
      <c r="V38" s="11"/>
    </row>
    <row r="39" spans="1:22" ht="12.75" customHeight="1" x14ac:dyDescent="0.2">
      <c r="A39" s="137" t="s">
        <v>141</v>
      </c>
      <c r="B39" s="8">
        <v>61600</v>
      </c>
      <c r="C39" s="8">
        <f t="shared" si="0"/>
        <v>50</v>
      </c>
      <c r="D39" s="155">
        <v>153.47140429463099</v>
      </c>
      <c r="E39" s="156">
        <v>0</v>
      </c>
      <c r="F39" s="156">
        <v>21.258199678717101</v>
      </c>
      <c r="G39" s="157">
        <v>0</v>
      </c>
      <c r="H39" s="156">
        <v>0</v>
      </c>
      <c r="I39" s="158">
        <v>0</v>
      </c>
      <c r="J39" s="11">
        <f t="shared" si="1"/>
        <v>290.73346203085464</v>
      </c>
      <c r="K39" s="11">
        <f t="shared" si="2"/>
        <v>0</v>
      </c>
      <c r="L39" s="11">
        <f t="shared" si="3"/>
        <v>34.632672890140192</v>
      </c>
      <c r="M39" s="10">
        <f t="shared" si="4"/>
        <v>0</v>
      </c>
      <c r="N39" s="11">
        <f t="shared" si="5"/>
        <v>0</v>
      </c>
      <c r="O39" s="11">
        <f t="shared" si="6"/>
        <v>0</v>
      </c>
      <c r="P39" s="145">
        <f>J39*P5+P38</f>
        <v>6912.6982605925896</v>
      </c>
      <c r="Q39" s="10">
        <f t="shared" si="7"/>
        <v>3092.1010652701998</v>
      </c>
      <c r="R39" s="11">
        <f>M39*R5+R38</f>
        <v>0</v>
      </c>
      <c r="S39" s="11">
        <f>N39*S5+S38</f>
        <v>0</v>
      </c>
      <c r="T39" s="11">
        <f>O39*T5+T38</f>
        <v>0</v>
      </c>
      <c r="U39" s="138">
        <f t="shared" si="8"/>
        <v>3820.5971953223898</v>
      </c>
      <c r="V39" s="11"/>
    </row>
    <row r="40" spans="1:22" ht="12.75" customHeight="1" x14ac:dyDescent="0.2">
      <c r="A40" s="137" t="s">
        <v>142</v>
      </c>
      <c r="B40" s="8">
        <v>61650</v>
      </c>
      <c r="C40" s="8">
        <f t="shared" si="0"/>
        <v>50</v>
      </c>
      <c r="D40" s="155">
        <v>132.51845043696599</v>
      </c>
      <c r="E40" s="156">
        <v>0</v>
      </c>
      <c r="F40" s="156">
        <v>33.8762788099502</v>
      </c>
      <c r="G40" s="157">
        <v>0</v>
      </c>
      <c r="H40" s="156">
        <v>0</v>
      </c>
      <c r="I40" s="158">
        <v>0</v>
      </c>
      <c r="J40" s="11">
        <f t="shared" si="1"/>
        <v>264.80542104777498</v>
      </c>
      <c r="K40" s="11">
        <f t="shared" si="2"/>
        <v>0</v>
      </c>
      <c r="L40" s="11">
        <f t="shared" si="3"/>
        <v>51.050443045062316</v>
      </c>
      <c r="M40" s="10">
        <f t="shared" si="4"/>
        <v>0</v>
      </c>
      <c r="N40" s="11">
        <f t="shared" si="5"/>
        <v>0</v>
      </c>
      <c r="O40" s="11">
        <f t="shared" si="6"/>
        <v>0</v>
      </c>
      <c r="P40" s="145">
        <f>J40*P5+P39</f>
        <v>7177.5036816403644</v>
      </c>
      <c r="Q40" s="10">
        <f t="shared" si="7"/>
        <v>3155.9141190765276</v>
      </c>
      <c r="R40" s="11">
        <f>M40*R5+R39</f>
        <v>0</v>
      </c>
      <c r="S40" s="11">
        <f>N40*S5+S39</f>
        <v>0</v>
      </c>
      <c r="T40" s="11">
        <f>O40*T5+T39</f>
        <v>0</v>
      </c>
      <c r="U40" s="138">
        <f t="shared" si="8"/>
        <v>4021.5895625638368</v>
      </c>
      <c r="V40" s="11"/>
    </row>
    <row r="41" spans="1:22" ht="12.75" customHeight="1" thickBot="1" x14ac:dyDescent="0.25">
      <c r="A41" s="139" t="s">
        <v>143</v>
      </c>
      <c r="B41" s="140">
        <v>61700</v>
      </c>
      <c r="C41" s="140">
        <f t="shared" si="0"/>
        <v>50</v>
      </c>
      <c r="D41" s="160">
        <v>116.023838653149</v>
      </c>
      <c r="E41" s="162">
        <v>0</v>
      </c>
      <c r="F41" s="162">
        <v>51.304583486239601</v>
      </c>
      <c r="G41" s="163">
        <v>0</v>
      </c>
      <c r="H41" s="162">
        <v>0</v>
      </c>
      <c r="I41" s="164">
        <v>0</v>
      </c>
      <c r="J41" s="141">
        <f t="shared" si="1"/>
        <v>230.13174915751389</v>
      </c>
      <c r="K41" s="141">
        <f t="shared" si="2"/>
        <v>0</v>
      </c>
      <c r="L41" s="141">
        <f t="shared" si="3"/>
        <v>78.871168792768344</v>
      </c>
      <c r="M41" s="142">
        <f t="shared" si="4"/>
        <v>0</v>
      </c>
      <c r="N41" s="141">
        <f t="shared" si="5"/>
        <v>0</v>
      </c>
      <c r="O41" s="141">
        <f t="shared" si="6"/>
        <v>0</v>
      </c>
      <c r="P41" s="146">
        <f>J41*P5+P40</f>
        <v>7407.6354307978781</v>
      </c>
      <c r="Q41" s="142">
        <f t="shared" si="7"/>
        <v>3254.5030800674881</v>
      </c>
      <c r="R41" s="141">
        <f>M41*R5+R40</f>
        <v>0</v>
      </c>
      <c r="S41" s="141">
        <f>N41*S5+S40</f>
        <v>0</v>
      </c>
      <c r="T41" s="141">
        <f>O41*T5+T40</f>
        <v>0</v>
      </c>
      <c r="U41" s="143">
        <f t="shared" si="8"/>
        <v>4153.1323507303905</v>
      </c>
      <c r="V41" s="11"/>
    </row>
    <row r="42" spans="1:22" ht="12.75" customHeight="1" x14ac:dyDescent="0.2">
      <c r="U42" s="147" t="s">
        <v>218</v>
      </c>
      <c r="V42" s="11"/>
    </row>
    <row r="43" spans="1:22" s="7" customFormat="1" ht="12.75" customHeight="1" x14ac:dyDescent="0.2">
      <c r="V43" s="11"/>
    </row>
    <row r="44" spans="1:22" s="7" customFormat="1" ht="12.75" customHeight="1" x14ac:dyDescent="0.2">
      <c r="A44" s="12"/>
      <c r="B44" s="12"/>
      <c r="C44" s="12"/>
      <c r="D44" s="125"/>
      <c r="E44" s="125"/>
      <c r="F44" s="125"/>
      <c r="G44" s="123"/>
      <c r="H44" s="125"/>
      <c r="I44" s="125"/>
      <c r="J44" s="13"/>
      <c r="K44" s="13"/>
      <c r="L44" s="13"/>
      <c r="M44" s="10"/>
      <c r="N44" s="13"/>
      <c r="O44" s="13"/>
      <c r="P44" s="13"/>
      <c r="Q44" s="10"/>
      <c r="R44" s="13"/>
      <c r="S44" s="13"/>
      <c r="T44" s="13"/>
      <c r="V44" s="11"/>
    </row>
    <row r="45" spans="1:22" s="7" customFormat="1" ht="12.75" customHeight="1" x14ac:dyDescent="0.2">
      <c r="A45" s="12"/>
      <c r="B45" s="12"/>
      <c r="C45" s="12"/>
      <c r="D45" s="125"/>
      <c r="E45" s="125"/>
      <c r="F45" s="125"/>
      <c r="G45" s="123"/>
      <c r="H45" s="125"/>
      <c r="I45" s="125"/>
      <c r="J45" s="13"/>
      <c r="K45" s="13"/>
      <c r="L45" s="13"/>
      <c r="M45" s="10"/>
      <c r="N45" s="13"/>
      <c r="O45" s="13"/>
      <c r="P45" s="13"/>
      <c r="Q45" s="10"/>
      <c r="R45" s="13"/>
      <c r="S45" s="13"/>
      <c r="T45" s="13"/>
      <c r="U45" s="11"/>
      <c r="V45" s="11"/>
    </row>
    <row r="46" spans="1:22" s="7" customFormat="1" ht="12.75" customHeight="1" thickBot="1" x14ac:dyDescent="0.25">
      <c r="A46" s="120" t="s">
        <v>223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3"/>
      <c r="U46" s="13"/>
      <c r="V46" s="11"/>
    </row>
    <row r="47" spans="1:22" s="7" customFormat="1" ht="12.75" customHeight="1" thickBot="1" x14ac:dyDescent="0.25">
      <c r="A47" s="83"/>
      <c r="B47" s="83"/>
      <c r="C47" s="83"/>
      <c r="D47" s="84" t="s">
        <v>65</v>
      </c>
      <c r="E47" s="85"/>
      <c r="F47" s="85"/>
      <c r="G47" s="85"/>
      <c r="H47" s="85"/>
      <c r="I47" s="86"/>
      <c r="J47" s="84" t="s">
        <v>77</v>
      </c>
      <c r="K47" s="85"/>
      <c r="L47" s="85"/>
      <c r="M47" s="85"/>
      <c r="N47" s="85"/>
      <c r="O47" s="86"/>
      <c r="P47" s="84" t="s">
        <v>66</v>
      </c>
      <c r="Q47" s="85"/>
      <c r="R47" s="85"/>
      <c r="S47" s="85"/>
      <c r="T47" s="165"/>
      <c r="U47" s="88"/>
      <c r="V47" s="11"/>
    </row>
    <row r="48" spans="1:22" s="7" customFormat="1" ht="12.75" customHeight="1" x14ac:dyDescent="0.2">
      <c r="A48" s="92"/>
      <c r="B48" s="92"/>
      <c r="C48" s="92"/>
      <c r="D48" s="93"/>
      <c r="E48" s="97" t="s">
        <v>206</v>
      </c>
      <c r="F48" s="121"/>
      <c r="G48" s="97" t="s">
        <v>200</v>
      </c>
      <c r="H48" s="97" t="s">
        <v>201</v>
      </c>
      <c r="I48" s="95"/>
      <c r="J48" s="96"/>
      <c r="K48" s="97" t="s">
        <v>206</v>
      </c>
      <c r="L48" s="97"/>
      <c r="M48" s="97" t="s">
        <v>200</v>
      </c>
      <c r="N48" s="97" t="s">
        <v>201</v>
      </c>
      <c r="O48" s="98"/>
      <c r="P48" s="93"/>
      <c r="Q48" s="121" t="s">
        <v>67</v>
      </c>
      <c r="R48" s="121" t="s">
        <v>201</v>
      </c>
      <c r="S48" s="121" t="s">
        <v>211</v>
      </c>
      <c r="T48" s="128" t="s">
        <v>15</v>
      </c>
      <c r="U48" s="114" t="s">
        <v>215</v>
      </c>
      <c r="V48" s="11"/>
    </row>
    <row r="49" spans="1:22" s="7" customFormat="1" ht="12.75" customHeight="1" x14ac:dyDescent="0.2">
      <c r="A49" s="92"/>
      <c r="B49" s="92"/>
      <c r="C49" s="92"/>
      <c r="D49" s="93" t="s">
        <v>17</v>
      </c>
      <c r="E49" s="121" t="s">
        <v>220</v>
      </c>
      <c r="F49" s="121" t="s">
        <v>19</v>
      </c>
      <c r="G49" s="121" t="s">
        <v>202</v>
      </c>
      <c r="H49" s="121" t="s">
        <v>203</v>
      </c>
      <c r="I49" s="95" t="s">
        <v>22</v>
      </c>
      <c r="J49" s="93" t="s">
        <v>17</v>
      </c>
      <c r="K49" s="121" t="s">
        <v>220</v>
      </c>
      <c r="L49" s="121" t="s">
        <v>19</v>
      </c>
      <c r="M49" s="121" t="s">
        <v>202</v>
      </c>
      <c r="N49" s="121" t="s">
        <v>203</v>
      </c>
      <c r="O49" s="95" t="s">
        <v>22</v>
      </c>
      <c r="P49" s="93" t="s">
        <v>17</v>
      </c>
      <c r="Q49" s="121" t="s">
        <v>19</v>
      </c>
      <c r="R49" s="121" t="s">
        <v>222</v>
      </c>
      <c r="S49" s="121" t="s">
        <v>213</v>
      </c>
      <c r="T49" s="128" t="s">
        <v>23</v>
      </c>
      <c r="U49" s="115" t="s">
        <v>217</v>
      </c>
      <c r="V49" s="11"/>
    </row>
    <row r="50" spans="1:22" s="7" customFormat="1" ht="12.75" customHeight="1" x14ac:dyDescent="0.2">
      <c r="A50" s="92" t="s">
        <v>25</v>
      </c>
      <c r="B50" s="92" t="s">
        <v>16</v>
      </c>
      <c r="C50" s="92" t="s">
        <v>26</v>
      </c>
      <c r="D50" s="101"/>
      <c r="E50" s="121" t="s">
        <v>204</v>
      </c>
      <c r="F50" s="122"/>
      <c r="G50" s="121" t="s">
        <v>204</v>
      </c>
      <c r="H50" s="122"/>
      <c r="I50" s="103"/>
      <c r="J50" s="93"/>
      <c r="K50" s="121" t="s">
        <v>204</v>
      </c>
      <c r="L50" s="122"/>
      <c r="M50" s="121" t="s">
        <v>204</v>
      </c>
      <c r="N50" s="122"/>
      <c r="O50" s="103"/>
      <c r="P50" s="101">
        <v>1</v>
      </c>
      <c r="Q50" s="122">
        <v>1.25</v>
      </c>
      <c r="R50" s="122">
        <v>1</v>
      </c>
      <c r="S50" s="122">
        <v>1.1499999999999999</v>
      </c>
      <c r="T50" s="122">
        <v>0.7</v>
      </c>
      <c r="U50" s="103"/>
      <c r="V50" s="11"/>
    </row>
    <row r="51" spans="1:22" s="7" customFormat="1" ht="12.75" customHeight="1" thickBot="1" x14ac:dyDescent="0.25">
      <c r="A51" s="105"/>
      <c r="B51" s="105"/>
      <c r="C51" s="105"/>
      <c r="D51" s="106"/>
      <c r="E51" s="107"/>
      <c r="F51" s="107"/>
      <c r="G51" s="107"/>
      <c r="H51" s="107"/>
      <c r="I51" s="108"/>
      <c r="J51" s="106" t="s">
        <v>28</v>
      </c>
      <c r="K51" s="107" t="s">
        <v>29</v>
      </c>
      <c r="L51" s="107" t="s">
        <v>30</v>
      </c>
      <c r="M51" s="107" t="s">
        <v>32</v>
      </c>
      <c r="N51" s="107" t="s">
        <v>33</v>
      </c>
      <c r="O51" s="108" t="s">
        <v>34</v>
      </c>
      <c r="P51" s="106" t="s">
        <v>28</v>
      </c>
      <c r="Q51" s="107" t="s">
        <v>35</v>
      </c>
      <c r="R51" s="107"/>
      <c r="S51" s="107"/>
      <c r="T51" s="166" t="s">
        <v>208</v>
      </c>
      <c r="U51" s="116" t="s">
        <v>224</v>
      </c>
      <c r="V51" s="11"/>
    </row>
    <row r="52" spans="1:22" s="7" customFormat="1" ht="12.75" customHeight="1" x14ac:dyDescent="0.2">
      <c r="A52" s="132" t="s">
        <v>144</v>
      </c>
      <c r="B52" s="133">
        <v>61750</v>
      </c>
      <c r="C52" s="133">
        <f>B52-B41</f>
        <v>50</v>
      </c>
      <c r="D52" s="151">
        <v>99.613477431714898</v>
      </c>
      <c r="E52" s="152">
        <v>0</v>
      </c>
      <c r="F52" s="152">
        <v>68.133990128812897</v>
      </c>
      <c r="G52" s="153">
        <v>0</v>
      </c>
      <c r="H52" s="152">
        <v>0</v>
      </c>
      <c r="I52" s="154">
        <v>0</v>
      </c>
      <c r="J52" s="134">
        <f>AVERAGE(D41:D52)*(C52)/27</f>
        <v>199.66418156005915</v>
      </c>
      <c r="K52" s="134">
        <f>AVERAGE(E41:E52)*(C52)/27</f>
        <v>0</v>
      </c>
      <c r="L52" s="134">
        <f>AVERAGE(F41:F52)*(C52)/27</f>
        <v>110.59127186578934</v>
      </c>
      <c r="M52" s="135">
        <f>AVERAGE(G41:G52)*(C52)/27</f>
        <v>0</v>
      </c>
      <c r="N52" s="134">
        <f>AVERAGE(H41:H52)*(C52)/27</f>
        <v>0</v>
      </c>
      <c r="O52" s="134">
        <f>AVERAGE(I41:I52)*(C52)/27</f>
        <v>0</v>
      </c>
      <c r="P52" s="144">
        <f>J52*P5+P41</f>
        <v>7607.2996123579369</v>
      </c>
      <c r="Q52" s="135">
        <f>(L52-(N52*$S$5)-(O52*$T$5))*$Q$5+Q41</f>
        <v>3392.742169899725</v>
      </c>
      <c r="R52" s="134">
        <f>M52*R5+R41</f>
        <v>0</v>
      </c>
      <c r="S52" s="134">
        <f>N52*S5+S41</f>
        <v>0</v>
      </c>
      <c r="T52" s="134">
        <f>O52*T5+T41</f>
        <v>0</v>
      </c>
      <c r="U52" s="138">
        <f>(J52-K52-(L52-(N52*$S$5)-(O52*$T$5))*$Q$5+U41)</f>
        <v>4214.5574424582128</v>
      </c>
      <c r="V52" s="11"/>
    </row>
    <row r="53" spans="1:22" s="7" customFormat="1" ht="12.75" customHeight="1" x14ac:dyDescent="0.2">
      <c r="A53" s="137" t="s">
        <v>145</v>
      </c>
      <c r="B53" s="8">
        <v>61800</v>
      </c>
      <c r="C53" s="8">
        <f t="shared" ref="C53:C60" si="9">B53-B52</f>
        <v>50</v>
      </c>
      <c r="D53" s="155">
        <v>95.913073628671299</v>
      </c>
      <c r="E53" s="156">
        <v>0</v>
      </c>
      <c r="F53" s="156">
        <v>80.081706103397195</v>
      </c>
      <c r="G53" s="157">
        <v>0</v>
      </c>
      <c r="H53" s="156">
        <v>0</v>
      </c>
      <c r="I53" s="158">
        <v>0</v>
      </c>
      <c r="J53" s="11">
        <f t="shared" ref="J53:J60" si="10">AVERAGE(D52:D53)*(C53)/27</f>
        <v>181.04310283369091</v>
      </c>
      <c r="K53" s="11">
        <f t="shared" ref="K53:K60" si="11">AVERAGE(E52:E53)*(C53)/27</f>
        <v>0</v>
      </c>
      <c r="L53" s="11">
        <f t="shared" ref="L53:L60" si="12">AVERAGE(F52:F53)*(C53)/27</f>
        <v>137.23675577056488</v>
      </c>
      <c r="M53" s="10">
        <f t="shared" ref="M53:M60" si="13">AVERAGE(G52:G53)*(C53)/27</f>
        <v>0</v>
      </c>
      <c r="N53" s="11">
        <f t="shared" ref="N53:N60" si="14">AVERAGE(H52:H53)*(C53)/27</f>
        <v>0</v>
      </c>
      <c r="O53" s="11">
        <f t="shared" ref="O53:O60" si="15">AVERAGE(I52:I53)*(C53)/27</f>
        <v>0</v>
      </c>
      <c r="P53" s="145">
        <f>J53*P5+P52</f>
        <v>7788.3427151916276</v>
      </c>
      <c r="Q53" s="10">
        <f t="shared" ref="Q53:Q60" si="16">(L53-(N53*$S$5)-(O53*$T$5))*$Q$5+Q52</f>
        <v>3564.2881146129312</v>
      </c>
      <c r="R53" s="11">
        <f>M53*R5+R52</f>
        <v>0</v>
      </c>
      <c r="S53" s="11">
        <f>N53*S5+S52</f>
        <v>0</v>
      </c>
      <c r="T53" s="11">
        <f>O53*T5+T52</f>
        <v>0</v>
      </c>
      <c r="U53" s="138">
        <f t="shared" ref="U53:U60" si="17">(J53-K53-(L53-(N53*$S$5)-(O53*$T$5))*$Q$5+U52)</f>
        <v>4224.0546005786973</v>
      </c>
      <c r="V53" s="11"/>
    </row>
    <row r="54" spans="1:22" s="7" customFormat="1" ht="12.75" customHeight="1" x14ac:dyDescent="0.2">
      <c r="A54" s="137" t="s">
        <v>146</v>
      </c>
      <c r="B54" s="8">
        <v>61850</v>
      </c>
      <c r="C54" s="8">
        <f t="shared" si="9"/>
        <v>50</v>
      </c>
      <c r="D54" s="155">
        <v>81.489297131822198</v>
      </c>
      <c r="E54" s="156">
        <v>0</v>
      </c>
      <c r="F54" s="156">
        <v>91.189565219970007</v>
      </c>
      <c r="G54" s="157">
        <v>0</v>
      </c>
      <c r="H54" s="156">
        <v>0</v>
      </c>
      <c r="I54" s="158">
        <v>0</v>
      </c>
      <c r="J54" s="11">
        <f t="shared" si="10"/>
        <v>164.26145440786436</v>
      </c>
      <c r="K54" s="11">
        <f t="shared" si="11"/>
        <v>0</v>
      </c>
      <c r="L54" s="11">
        <f t="shared" si="12"/>
        <v>158.58451048459926</v>
      </c>
      <c r="M54" s="10">
        <f t="shared" si="13"/>
        <v>0</v>
      </c>
      <c r="N54" s="11">
        <f t="shared" si="14"/>
        <v>0</v>
      </c>
      <c r="O54" s="11">
        <f t="shared" si="15"/>
        <v>0</v>
      </c>
      <c r="P54" s="145">
        <f>J54*P5+P53</f>
        <v>7952.6041695994918</v>
      </c>
      <c r="Q54" s="10">
        <f t="shared" si="16"/>
        <v>3762.5187527186804</v>
      </c>
      <c r="R54" s="11">
        <f>M54*R5+R53</f>
        <v>0</v>
      </c>
      <c r="S54" s="11">
        <f>N54*S5+S53</f>
        <v>0</v>
      </c>
      <c r="T54" s="11">
        <f>O54*T5+T53</f>
        <v>0</v>
      </c>
      <c r="U54" s="138">
        <f t="shared" si="17"/>
        <v>4190.0854168808128</v>
      </c>
      <c r="V54" s="11"/>
    </row>
    <row r="55" spans="1:22" s="7" customFormat="1" ht="12.75" customHeight="1" x14ac:dyDescent="0.2">
      <c r="A55" s="137" t="s">
        <v>147</v>
      </c>
      <c r="B55" s="8">
        <v>61900</v>
      </c>
      <c r="C55" s="8">
        <f t="shared" si="9"/>
        <v>50</v>
      </c>
      <c r="D55" s="155">
        <v>67.404527576498793</v>
      </c>
      <c r="E55" s="156">
        <v>0</v>
      </c>
      <c r="F55" s="156">
        <v>100.85335747552401</v>
      </c>
      <c r="G55" s="157">
        <v>0</v>
      </c>
      <c r="H55" s="156">
        <v>0</v>
      </c>
      <c r="I55" s="158">
        <v>0</v>
      </c>
      <c r="J55" s="11">
        <f t="shared" si="10"/>
        <v>137.86465250770465</v>
      </c>
      <c r="K55" s="11">
        <f t="shared" si="11"/>
        <v>0</v>
      </c>
      <c r="L55" s="11">
        <f t="shared" si="12"/>
        <v>177.81752101434631</v>
      </c>
      <c r="M55" s="10">
        <f t="shared" si="13"/>
        <v>0</v>
      </c>
      <c r="N55" s="11">
        <f t="shared" si="14"/>
        <v>0</v>
      </c>
      <c r="O55" s="11">
        <f t="shared" si="15"/>
        <v>0</v>
      </c>
      <c r="P55" s="145">
        <f>J55*P5+P54</f>
        <v>8090.4688221071965</v>
      </c>
      <c r="Q55" s="10">
        <f t="shared" si="16"/>
        <v>3984.7906539866135</v>
      </c>
      <c r="R55" s="11">
        <f>M55*R5+R54</f>
        <v>0</v>
      </c>
      <c r="S55" s="11">
        <f>N55*S5+S54</f>
        <v>0</v>
      </c>
      <c r="T55" s="11">
        <f>O55*T5+T54</f>
        <v>0</v>
      </c>
      <c r="U55" s="138">
        <f t="shared" si="17"/>
        <v>4105.6781681205848</v>
      </c>
      <c r="V55" s="11"/>
    </row>
    <row r="56" spans="1:22" s="7" customFormat="1" ht="12.75" customHeight="1" thickBot="1" x14ac:dyDescent="0.25">
      <c r="A56" s="139" t="s">
        <v>148</v>
      </c>
      <c r="B56" s="140">
        <v>61950</v>
      </c>
      <c r="C56" s="140">
        <f t="shared" si="9"/>
        <v>50</v>
      </c>
      <c r="D56" s="160">
        <v>67.256564882873107</v>
      </c>
      <c r="E56" s="162">
        <v>0</v>
      </c>
      <c r="F56" s="162">
        <v>91.623240935150505</v>
      </c>
      <c r="G56" s="163">
        <v>0</v>
      </c>
      <c r="H56" s="162">
        <v>0</v>
      </c>
      <c r="I56" s="164">
        <v>0</v>
      </c>
      <c r="J56" s="141">
        <f t="shared" si="10"/>
        <v>124.68619672164066</v>
      </c>
      <c r="K56" s="141">
        <f t="shared" si="11"/>
        <v>0</v>
      </c>
      <c r="L56" s="141">
        <f t="shared" si="12"/>
        <v>178.21907260247642</v>
      </c>
      <c r="M56" s="142">
        <f t="shared" si="13"/>
        <v>0</v>
      </c>
      <c r="N56" s="141">
        <f t="shared" si="14"/>
        <v>0</v>
      </c>
      <c r="O56" s="141">
        <f t="shared" si="15"/>
        <v>0</v>
      </c>
      <c r="P56" s="146">
        <f>J56*P5+P55</f>
        <v>8215.1550188288365</v>
      </c>
      <c r="Q56" s="142">
        <f t="shared" si="16"/>
        <v>4207.5644947397086</v>
      </c>
      <c r="R56" s="141">
        <f>M56*R5+R55</f>
        <v>0</v>
      </c>
      <c r="S56" s="141">
        <f>N56*S5+S55</f>
        <v>0</v>
      </c>
      <c r="T56" s="141">
        <f>O56*T5+T55</f>
        <v>0</v>
      </c>
      <c r="U56" s="143">
        <f t="shared" si="17"/>
        <v>4007.5905240891298</v>
      </c>
      <c r="V56" s="11"/>
    </row>
    <row r="57" spans="1:22" s="7" customFormat="1" ht="12.75" customHeight="1" x14ac:dyDescent="0.2">
      <c r="A57" s="132" t="s">
        <v>149</v>
      </c>
      <c r="B57" s="133">
        <v>62000</v>
      </c>
      <c r="C57" s="133">
        <f t="shared" si="9"/>
        <v>50</v>
      </c>
      <c r="D57" s="151">
        <v>172.982071548786</v>
      </c>
      <c r="E57" s="152">
        <v>0</v>
      </c>
      <c r="F57" s="152">
        <v>19.316330474482999</v>
      </c>
      <c r="G57" s="153">
        <v>0</v>
      </c>
      <c r="H57" s="152">
        <v>0</v>
      </c>
      <c r="I57" s="154">
        <v>0</v>
      </c>
      <c r="J57" s="134">
        <f t="shared" si="10"/>
        <v>222.44318188116583</v>
      </c>
      <c r="K57" s="134">
        <f t="shared" si="11"/>
        <v>0</v>
      </c>
      <c r="L57" s="134">
        <f t="shared" si="12"/>
        <v>102.72182537929028</v>
      </c>
      <c r="M57" s="135">
        <f t="shared" si="13"/>
        <v>0</v>
      </c>
      <c r="N57" s="134">
        <f t="shared" si="14"/>
        <v>0</v>
      </c>
      <c r="O57" s="134">
        <f t="shared" si="15"/>
        <v>0</v>
      </c>
      <c r="P57" s="144">
        <f>J57*P5+P56</f>
        <v>8437.5982007100029</v>
      </c>
      <c r="Q57" s="135">
        <f t="shared" si="16"/>
        <v>4335.9667764638216</v>
      </c>
      <c r="R57" s="134">
        <f>M57*R5+R56</f>
        <v>0</v>
      </c>
      <c r="S57" s="134">
        <f>N57*S5+S56</f>
        <v>0</v>
      </c>
      <c r="T57" s="134">
        <f>O57*T5+T56</f>
        <v>0</v>
      </c>
      <c r="U57" s="136">
        <f t="shared" si="17"/>
        <v>4101.6314242461831</v>
      </c>
      <c r="V57" s="11"/>
    </row>
    <row r="58" spans="1:22" s="7" customFormat="1" ht="12.75" customHeight="1" x14ac:dyDescent="0.2">
      <c r="A58" s="137" t="s">
        <v>150</v>
      </c>
      <c r="B58" s="8">
        <v>62050</v>
      </c>
      <c r="C58" s="8">
        <f t="shared" si="9"/>
        <v>50</v>
      </c>
      <c r="D58" s="155">
        <v>191.47854910842301</v>
      </c>
      <c r="E58" s="156">
        <v>0</v>
      </c>
      <c r="F58" s="156">
        <v>18.998205996421301</v>
      </c>
      <c r="G58" s="157">
        <v>0</v>
      </c>
      <c r="H58" s="156">
        <v>0</v>
      </c>
      <c r="I58" s="158">
        <v>0</v>
      </c>
      <c r="J58" s="11">
        <f t="shared" si="10"/>
        <v>337.46353764556392</v>
      </c>
      <c r="K58" s="11">
        <f t="shared" si="11"/>
        <v>0</v>
      </c>
      <c r="L58" s="11">
        <f t="shared" si="12"/>
        <v>35.476422658244722</v>
      </c>
      <c r="M58" s="10">
        <f t="shared" si="13"/>
        <v>0</v>
      </c>
      <c r="N58" s="11">
        <f t="shared" si="14"/>
        <v>0</v>
      </c>
      <c r="O58" s="11">
        <f t="shared" si="15"/>
        <v>0</v>
      </c>
      <c r="P58" s="145">
        <f>J58*P5+P57</f>
        <v>8775.0617383555673</v>
      </c>
      <c r="Q58" s="10">
        <f t="shared" si="16"/>
        <v>4380.3123047866275</v>
      </c>
      <c r="R58" s="11">
        <f>M58*R5+R57</f>
        <v>0</v>
      </c>
      <c r="S58" s="11">
        <f>N58*S5+S57</f>
        <v>0</v>
      </c>
      <c r="T58" s="11">
        <f>O58*T5+T57</f>
        <v>0</v>
      </c>
      <c r="U58" s="138">
        <f t="shared" si="17"/>
        <v>4394.7494335689407</v>
      </c>
      <c r="V58" s="11"/>
    </row>
    <row r="59" spans="1:22" s="7" customFormat="1" ht="12.75" customHeight="1" x14ac:dyDescent="0.2">
      <c r="A59" s="137" t="s">
        <v>151</v>
      </c>
      <c r="B59" s="8">
        <v>62100</v>
      </c>
      <c r="C59" s="8">
        <f t="shared" si="9"/>
        <v>50</v>
      </c>
      <c r="D59" s="155">
        <v>131.40235833885399</v>
      </c>
      <c r="E59" s="156">
        <v>0</v>
      </c>
      <c r="F59" s="156">
        <v>36.421712819930697</v>
      </c>
      <c r="G59" s="157">
        <v>0</v>
      </c>
      <c r="H59" s="156">
        <v>0</v>
      </c>
      <c r="I59" s="158">
        <v>0</v>
      </c>
      <c r="J59" s="11">
        <f t="shared" si="10"/>
        <v>298.96380319192315</v>
      </c>
      <c r="K59" s="11">
        <f t="shared" si="11"/>
        <v>0</v>
      </c>
      <c r="L59" s="11">
        <f t="shared" si="12"/>
        <v>51.314739644770363</v>
      </c>
      <c r="M59" s="10">
        <f t="shared" si="13"/>
        <v>0</v>
      </c>
      <c r="N59" s="11">
        <f t="shared" si="14"/>
        <v>0</v>
      </c>
      <c r="O59" s="11">
        <f t="shared" si="15"/>
        <v>0</v>
      </c>
      <c r="P59" s="145">
        <f>J59*P5+P58</f>
        <v>9074.0255415474912</v>
      </c>
      <c r="Q59" s="10">
        <f t="shared" si="16"/>
        <v>4444.4557293425905</v>
      </c>
      <c r="R59" s="11">
        <f>M59*R5+R58</f>
        <v>0</v>
      </c>
      <c r="S59" s="11">
        <f>N59*S5+S58</f>
        <v>0</v>
      </c>
      <c r="T59" s="11">
        <f>O59*T5+T58</f>
        <v>0</v>
      </c>
      <c r="U59" s="138">
        <f t="shared" si="17"/>
        <v>4629.5698122049007</v>
      </c>
      <c r="V59" s="11"/>
    </row>
    <row r="60" spans="1:22" s="7" customFormat="1" ht="12.75" customHeight="1" x14ac:dyDescent="0.2">
      <c r="A60" s="137" t="s">
        <v>152</v>
      </c>
      <c r="B60" s="8">
        <v>62150</v>
      </c>
      <c r="C60" s="8">
        <f t="shared" si="9"/>
        <v>50</v>
      </c>
      <c r="D60" s="155">
        <v>128.52709270521399</v>
      </c>
      <c r="E60" s="156">
        <v>0</v>
      </c>
      <c r="F60" s="156">
        <v>37.817952674361301</v>
      </c>
      <c r="G60" s="157">
        <v>0</v>
      </c>
      <c r="H60" s="156">
        <v>0</v>
      </c>
      <c r="I60" s="158">
        <v>0</v>
      </c>
      <c r="J60" s="11">
        <f t="shared" si="10"/>
        <v>240.67541763339625</v>
      </c>
      <c r="K60" s="11">
        <f t="shared" si="11"/>
        <v>0</v>
      </c>
      <c r="L60" s="11">
        <f t="shared" si="12"/>
        <v>68.740431013233334</v>
      </c>
      <c r="M60" s="10">
        <f t="shared" si="13"/>
        <v>0</v>
      </c>
      <c r="N60" s="11">
        <f t="shared" si="14"/>
        <v>0</v>
      </c>
      <c r="O60" s="11">
        <f t="shared" si="15"/>
        <v>0</v>
      </c>
      <c r="P60" s="145">
        <f>J60*P5+P59</f>
        <v>9314.7009591808874</v>
      </c>
      <c r="Q60" s="10">
        <f t="shared" si="16"/>
        <v>4530.3812681091322</v>
      </c>
      <c r="R60" s="11">
        <f>M60*R5+R59</f>
        <v>0</v>
      </c>
      <c r="S60" s="11">
        <f>N60*S5+S59</f>
        <v>0</v>
      </c>
      <c r="T60" s="11">
        <f>O60*T5+T59</f>
        <v>0</v>
      </c>
      <c r="U60" s="138">
        <f t="shared" si="17"/>
        <v>4784.3196910717552</v>
      </c>
      <c r="V60" s="11"/>
    </row>
    <row r="61" spans="1:22" s="7" customFormat="1" ht="12.75" customHeight="1" thickBot="1" x14ac:dyDescent="0.25">
      <c r="A61" s="139" t="s">
        <v>153</v>
      </c>
      <c r="B61" s="140">
        <v>62200</v>
      </c>
      <c r="C61" s="140">
        <f t="shared" si="0"/>
        <v>50</v>
      </c>
      <c r="D61" s="160">
        <v>139.67008338501699</v>
      </c>
      <c r="E61" s="162">
        <v>0</v>
      </c>
      <c r="F61" s="162">
        <v>22.559638110006698</v>
      </c>
      <c r="G61" s="163">
        <v>0</v>
      </c>
      <c r="H61" s="162">
        <v>0</v>
      </c>
      <c r="I61" s="164">
        <v>0</v>
      </c>
      <c r="J61" s="141">
        <f t="shared" ref="J61:J86" si="18">AVERAGE(D60:D61)*(C61)/27</f>
        <v>248.3307186020657</v>
      </c>
      <c r="K61" s="141">
        <f t="shared" ref="K61:K86" si="19">AVERAGE(E60:E61)*(C61)/27</f>
        <v>0</v>
      </c>
      <c r="L61" s="141">
        <f t="shared" ref="L61:L86" si="20">AVERAGE(F60:F61)*(C61)/27</f>
        <v>55.905176652192587</v>
      </c>
      <c r="M61" s="142">
        <f t="shared" ref="M61:M86" si="21">AVERAGE(G60:G61)*(C61)/27</f>
        <v>0</v>
      </c>
      <c r="N61" s="141">
        <f t="shared" ref="N61:N86" si="22">AVERAGE(H60:H61)*(C61)/27</f>
        <v>0</v>
      </c>
      <c r="O61" s="141">
        <f t="shared" ref="O61:O86" si="23">AVERAGE(I60:I61)*(C61)/27</f>
        <v>0</v>
      </c>
      <c r="P61" s="146">
        <f>J61*P5+P60</f>
        <v>9563.0316777829539</v>
      </c>
      <c r="Q61" s="142">
        <f t="shared" ref="Q61:Q86" si="24">(L61-(N61*$S$5)-(O61*$T$5))*$Q$5+Q60</f>
        <v>4600.2627389243726</v>
      </c>
      <c r="R61" s="141">
        <f>M61*R5+R60</f>
        <v>0</v>
      </c>
      <c r="S61" s="141">
        <f>N61*S5+S60</f>
        <v>0</v>
      </c>
      <c r="T61" s="141">
        <f>O61*T5+T60</f>
        <v>0</v>
      </c>
      <c r="U61" s="143">
        <f t="shared" ref="U61:U86" si="25">(J61-K61-(L61-(N61*$S$5)-(O61*$T$5))*$Q$5+U60)</f>
        <v>4962.7689388585804</v>
      </c>
      <c r="V61" s="11"/>
    </row>
    <row r="62" spans="1:22" s="7" customFormat="1" ht="12.75" customHeight="1" x14ac:dyDescent="0.2">
      <c r="A62" s="132" t="s">
        <v>154</v>
      </c>
      <c r="B62" s="133">
        <v>62250</v>
      </c>
      <c r="C62" s="133">
        <f t="shared" si="0"/>
        <v>50</v>
      </c>
      <c r="D62" s="151">
        <v>154.97056958490199</v>
      </c>
      <c r="E62" s="152">
        <v>0</v>
      </c>
      <c r="F62" s="152">
        <v>14.1803094917514</v>
      </c>
      <c r="G62" s="153">
        <v>0</v>
      </c>
      <c r="H62" s="152">
        <v>0</v>
      </c>
      <c r="I62" s="154">
        <v>0</v>
      </c>
      <c r="J62" s="134">
        <f t="shared" si="18"/>
        <v>272.81541941659162</v>
      </c>
      <c r="K62" s="134">
        <f t="shared" si="19"/>
        <v>0</v>
      </c>
      <c r="L62" s="134">
        <f t="shared" si="20"/>
        <v>34.018470001627868</v>
      </c>
      <c r="M62" s="135">
        <f t="shared" si="21"/>
        <v>0</v>
      </c>
      <c r="N62" s="134">
        <f t="shared" si="22"/>
        <v>0</v>
      </c>
      <c r="O62" s="134">
        <f t="shared" si="23"/>
        <v>0</v>
      </c>
      <c r="P62" s="144">
        <f>J62*P5+P61</f>
        <v>9835.8470971995448</v>
      </c>
      <c r="Q62" s="135">
        <f t="shared" si="24"/>
        <v>4642.7858264264078</v>
      </c>
      <c r="R62" s="134">
        <f>M62*R5+R61</f>
        <v>0</v>
      </c>
      <c r="S62" s="134">
        <f>N62*S5+S61</f>
        <v>0</v>
      </c>
      <c r="T62" s="134">
        <f>O62*T5+T61</f>
        <v>0</v>
      </c>
      <c r="U62" s="136">
        <f t="shared" si="25"/>
        <v>5193.061270773137</v>
      </c>
      <c r="V62" s="11"/>
    </row>
    <row r="63" spans="1:22" s="7" customFormat="1" ht="12.75" customHeight="1" x14ac:dyDescent="0.2">
      <c r="A63" s="137" t="s">
        <v>155</v>
      </c>
      <c r="B63" s="8">
        <v>62300</v>
      </c>
      <c r="C63" s="8">
        <f t="shared" si="0"/>
        <v>50</v>
      </c>
      <c r="D63" s="155">
        <v>259.774620843702</v>
      </c>
      <c r="E63" s="156">
        <v>0</v>
      </c>
      <c r="F63" s="156">
        <v>1.34162363865471E-2</v>
      </c>
      <c r="G63" s="157">
        <v>0</v>
      </c>
      <c r="H63" s="156">
        <v>0</v>
      </c>
      <c r="I63" s="158">
        <v>0</v>
      </c>
      <c r="J63" s="11">
        <f t="shared" si="18"/>
        <v>384.02332447092965</v>
      </c>
      <c r="K63" s="11">
        <f t="shared" si="19"/>
        <v>0</v>
      </c>
      <c r="L63" s="11">
        <f t="shared" si="20"/>
        <v>13.142338637164766</v>
      </c>
      <c r="M63" s="10">
        <f t="shared" si="21"/>
        <v>0</v>
      </c>
      <c r="N63" s="11">
        <f t="shared" si="22"/>
        <v>0</v>
      </c>
      <c r="O63" s="11">
        <f t="shared" si="23"/>
        <v>0</v>
      </c>
      <c r="P63" s="145">
        <f>J63*P5+P62</f>
        <v>10219.870421670474</v>
      </c>
      <c r="Q63" s="10">
        <f t="shared" si="24"/>
        <v>4659.2137497228641</v>
      </c>
      <c r="R63" s="11">
        <f>M63*R5+R62</f>
        <v>0</v>
      </c>
      <c r="S63" s="11">
        <f>N63*S5+S62</f>
        <v>0</v>
      </c>
      <c r="T63" s="11">
        <f>O63*T5+T62</f>
        <v>0</v>
      </c>
      <c r="U63" s="138">
        <f t="shared" si="25"/>
        <v>5560.6566719476104</v>
      </c>
      <c r="V63" s="11"/>
    </row>
    <row r="64" spans="1:22" s="7" customFormat="1" ht="12.75" customHeight="1" x14ac:dyDescent="0.2">
      <c r="A64" s="137" t="s">
        <v>156</v>
      </c>
      <c r="B64" s="8">
        <v>62332</v>
      </c>
      <c r="C64" s="8">
        <f t="shared" si="0"/>
        <v>32</v>
      </c>
      <c r="D64" s="155">
        <v>298.155414218207</v>
      </c>
      <c r="E64" s="156">
        <v>0</v>
      </c>
      <c r="F64" s="156">
        <v>3.7733230452431599E-2</v>
      </c>
      <c r="G64" s="157">
        <v>0</v>
      </c>
      <c r="H64" s="156">
        <v>0</v>
      </c>
      <c r="I64" s="158">
        <v>0</v>
      </c>
      <c r="J64" s="11">
        <f t="shared" si="18"/>
        <v>330.62520596261271</v>
      </c>
      <c r="K64" s="11">
        <f t="shared" si="19"/>
        <v>0</v>
      </c>
      <c r="L64" s="11">
        <f t="shared" si="20"/>
        <v>3.0310795163839228E-2</v>
      </c>
      <c r="M64" s="10">
        <f t="shared" si="21"/>
        <v>0</v>
      </c>
      <c r="N64" s="11">
        <f t="shared" si="22"/>
        <v>0</v>
      </c>
      <c r="O64" s="11">
        <f t="shared" si="23"/>
        <v>0</v>
      </c>
      <c r="P64" s="145">
        <f>J64*P5+P63</f>
        <v>10550.495627633087</v>
      </c>
      <c r="Q64" s="10">
        <f t="shared" si="24"/>
        <v>4659.2516382168187</v>
      </c>
      <c r="R64" s="11">
        <f>M64*R5+R63</f>
        <v>0</v>
      </c>
      <c r="S64" s="11">
        <f>N64*S5+S63</f>
        <v>0</v>
      </c>
      <c r="T64" s="11">
        <f>O64*T5+T63</f>
        <v>0</v>
      </c>
      <c r="U64" s="138">
        <f t="shared" si="25"/>
        <v>5891.2439894162681</v>
      </c>
      <c r="V64" s="11"/>
    </row>
    <row r="65" spans="1:22" s="7" customFormat="1" ht="12.75" customHeight="1" x14ac:dyDescent="0.2">
      <c r="A65" s="137" t="s">
        <v>157</v>
      </c>
      <c r="B65" s="8">
        <v>62350</v>
      </c>
      <c r="C65" s="8">
        <f t="shared" si="0"/>
        <v>18</v>
      </c>
      <c r="D65" s="155">
        <v>306.76819538346899</v>
      </c>
      <c r="E65" s="156">
        <v>0</v>
      </c>
      <c r="F65" s="156">
        <v>4.9547877395525602E-2</v>
      </c>
      <c r="G65" s="157">
        <v>0</v>
      </c>
      <c r="H65" s="156">
        <v>0</v>
      </c>
      <c r="I65" s="158">
        <v>0</v>
      </c>
      <c r="J65" s="11">
        <f t="shared" si="18"/>
        <v>201.64120320055864</v>
      </c>
      <c r="K65" s="11">
        <f t="shared" si="19"/>
        <v>0</v>
      </c>
      <c r="L65" s="11">
        <f t="shared" si="20"/>
        <v>2.9093702615985734E-2</v>
      </c>
      <c r="M65" s="10">
        <f t="shared" si="21"/>
        <v>0</v>
      </c>
      <c r="N65" s="11">
        <f t="shared" si="22"/>
        <v>0</v>
      </c>
      <c r="O65" s="11">
        <f t="shared" si="23"/>
        <v>0</v>
      </c>
      <c r="P65" s="145">
        <f>J65*P5+P64</f>
        <v>10752.136830833646</v>
      </c>
      <c r="Q65" s="10">
        <f t="shared" si="24"/>
        <v>4659.288005345089</v>
      </c>
      <c r="R65" s="11">
        <f>M65*R5+R64</f>
        <v>0</v>
      </c>
      <c r="S65" s="11">
        <f>N65*S5+S64</f>
        <v>0</v>
      </c>
      <c r="T65" s="11">
        <f>O65*T5+T64</f>
        <v>0</v>
      </c>
      <c r="U65" s="138">
        <f t="shared" si="25"/>
        <v>6092.8488254885569</v>
      </c>
      <c r="V65" s="11"/>
    </row>
    <row r="66" spans="1:22" s="7" customFormat="1" ht="12.75" customHeight="1" thickBot="1" x14ac:dyDescent="0.25">
      <c r="A66" s="139" t="s">
        <v>158</v>
      </c>
      <c r="B66" s="140">
        <v>62400</v>
      </c>
      <c r="C66" s="140">
        <f t="shared" si="0"/>
        <v>50</v>
      </c>
      <c r="D66" s="160">
        <v>208.869035775848</v>
      </c>
      <c r="E66" s="162">
        <v>0</v>
      </c>
      <c r="F66" s="162">
        <v>2.0545839517344602</v>
      </c>
      <c r="G66" s="163">
        <v>0</v>
      </c>
      <c r="H66" s="162">
        <v>0</v>
      </c>
      <c r="I66" s="164">
        <v>0</v>
      </c>
      <c r="J66" s="141">
        <f t="shared" si="18"/>
        <v>477.44188070307132</v>
      </c>
      <c r="K66" s="141">
        <f t="shared" si="19"/>
        <v>0</v>
      </c>
      <c r="L66" s="141">
        <f t="shared" si="20"/>
        <v>1.948270212157394</v>
      </c>
      <c r="M66" s="142">
        <f t="shared" si="21"/>
        <v>0</v>
      </c>
      <c r="N66" s="141">
        <f t="shared" si="22"/>
        <v>0</v>
      </c>
      <c r="O66" s="141">
        <f t="shared" si="23"/>
        <v>0</v>
      </c>
      <c r="P66" s="146">
        <f>J66*P5+P65</f>
        <v>11229.578711536717</v>
      </c>
      <c r="Q66" s="142">
        <f t="shared" si="24"/>
        <v>4661.7233431102859</v>
      </c>
      <c r="R66" s="141">
        <f>M66*R5+R65</f>
        <v>0</v>
      </c>
      <c r="S66" s="141">
        <f>N66*S5+S65</f>
        <v>0</v>
      </c>
      <c r="T66" s="141">
        <f>O66*T5+T65</f>
        <v>0</v>
      </c>
      <c r="U66" s="143">
        <f t="shared" si="25"/>
        <v>6567.8553684264316</v>
      </c>
      <c r="V66" s="11"/>
    </row>
    <row r="67" spans="1:22" s="7" customFormat="1" ht="12.75" customHeight="1" x14ac:dyDescent="0.2">
      <c r="A67" s="132" t="s">
        <v>159</v>
      </c>
      <c r="B67" s="133">
        <v>62450</v>
      </c>
      <c r="C67" s="133">
        <f t="shared" si="0"/>
        <v>50</v>
      </c>
      <c r="D67" s="151">
        <v>211.70384823583299</v>
      </c>
      <c r="E67" s="152">
        <v>0</v>
      </c>
      <c r="F67" s="152">
        <v>1.70860952281055</v>
      </c>
      <c r="G67" s="153">
        <v>0</v>
      </c>
      <c r="H67" s="152">
        <v>0</v>
      </c>
      <c r="I67" s="154">
        <v>0</v>
      </c>
      <c r="J67" s="134">
        <f t="shared" si="18"/>
        <v>389.41933704785282</v>
      </c>
      <c r="K67" s="134">
        <f t="shared" si="19"/>
        <v>0</v>
      </c>
      <c r="L67" s="134">
        <f t="shared" si="20"/>
        <v>3.4844384023564912</v>
      </c>
      <c r="M67" s="135">
        <f t="shared" si="21"/>
        <v>0</v>
      </c>
      <c r="N67" s="134">
        <f t="shared" si="22"/>
        <v>0</v>
      </c>
      <c r="O67" s="134">
        <f t="shared" si="23"/>
        <v>0</v>
      </c>
      <c r="P67" s="144">
        <f>J67*P5+P66</f>
        <v>11618.99804858457</v>
      </c>
      <c r="Q67" s="135">
        <f t="shared" si="24"/>
        <v>4666.0788911132313</v>
      </c>
      <c r="R67" s="134">
        <f>M67*R5+R66</f>
        <v>0</v>
      </c>
      <c r="S67" s="134">
        <f>N67*S5+S66</f>
        <v>0</v>
      </c>
      <c r="T67" s="134">
        <f>O67*T5+T66</f>
        <v>0</v>
      </c>
      <c r="U67" s="136">
        <f t="shared" si="25"/>
        <v>6952.9191574713386</v>
      </c>
      <c r="V67" s="11"/>
    </row>
    <row r="68" spans="1:22" s="7" customFormat="1" ht="12.75" customHeight="1" x14ac:dyDescent="0.2">
      <c r="A68" s="137" t="s">
        <v>160</v>
      </c>
      <c r="B68" s="8">
        <v>62500</v>
      </c>
      <c r="C68" s="8">
        <f t="shared" si="0"/>
        <v>50</v>
      </c>
      <c r="D68" s="155">
        <v>187.04497972826599</v>
      </c>
      <c r="E68" s="156">
        <v>0</v>
      </c>
      <c r="F68" s="156">
        <v>5.5416541225458804</v>
      </c>
      <c r="G68" s="157">
        <v>0</v>
      </c>
      <c r="H68" s="156">
        <v>0</v>
      </c>
      <c r="I68" s="158">
        <v>0</v>
      </c>
      <c r="J68" s="11">
        <f t="shared" si="18"/>
        <v>369.21187774453608</v>
      </c>
      <c r="K68" s="11">
        <f t="shared" si="19"/>
        <v>0</v>
      </c>
      <c r="L68" s="11">
        <f t="shared" si="20"/>
        <v>6.7132070790337313</v>
      </c>
      <c r="M68" s="10">
        <f t="shared" si="21"/>
        <v>0</v>
      </c>
      <c r="N68" s="11">
        <f t="shared" si="22"/>
        <v>0</v>
      </c>
      <c r="O68" s="11">
        <f t="shared" si="23"/>
        <v>0</v>
      </c>
      <c r="P68" s="145">
        <f>J68*P5+P67</f>
        <v>11988.209926329106</v>
      </c>
      <c r="Q68" s="10">
        <f t="shared" si="24"/>
        <v>4674.4703999620233</v>
      </c>
      <c r="R68" s="11">
        <f>M68*R5+R67</f>
        <v>0</v>
      </c>
      <c r="S68" s="11">
        <f>N68*S5+S67</f>
        <v>0</v>
      </c>
      <c r="T68" s="11">
        <f>O68*T5+T67</f>
        <v>0</v>
      </c>
      <c r="U68" s="138">
        <f t="shared" si="25"/>
        <v>7313.7395263670824</v>
      </c>
      <c r="V68" s="11"/>
    </row>
    <row r="69" spans="1:22" s="7" customFormat="1" ht="12.75" customHeight="1" x14ac:dyDescent="0.2">
      <c r="A69" s="137" t="s">
        <v>161</v>
      </c>
      <c r="B69" s="8">
        <v>62550</v>
      </c>
      <c r="C69" s="8">
        <f t="shared" si="0"/>
        <v>50</v>
      </c>
      <c r="D69" s="155">
        <v>177.138774490457</v>
      </c>
      <c r="E69" s="156">
        <v>0</v>
      </c>
      <c r="F69" s="156">
        <v>9.8520191570369207</v>
      </c>
      <c r="G69" s="157">
        <v>0</v>
      </c>
      <c r="H69" s="156">
        <v>0</v>
      </c>
      <c r="I69" s="158">
        <v>0</v>
      </c>
      <c r="J69" s="11">
        <f t="shared" si="18"/>
        <v>337.20717983215087</v>
      </c>
      <c r="K69" s="11">
        <f t="shared" si="19"/>
        <v>0</v>
      </c>
      <c r="L69" s="11">
        <f t="shared" si="20"/>
        <v>14.253401184798891</v>
      </c>
      <c r="M69" s="10">
        <f t="shared" si="21"/>
        <v>0</v>
      </c>
      <c r="N69" s="11">
        <f t="shared" si="22"/>
        <v>0</v>
      </c>
      <c r="O69" s="11">
        <f t="shared" si="23"/>
        <v>0</v>
      </c>
      <c r="P69" s="145">
        <f>J69*P5+P68</f>
        <v>12325.417106161256</v>
      </c>
      <c r="Q69" s="10">
        <f t="shared" si="24"/>
        <v>4692.2871514430217</v>
      </c>
      <c r="R69" s="11">
        <f>M69*R5+R68</f>
        <v>0</v>
      </c>
      <c r="S69" s="11">
        <f>N69*S5+S68</f>
        <v>0</v>
      </c>
      <c r="T69" s="11">
        <f>O69*T5+T68</f>
        <v>0</v>
      </c>
      <c r="U69" s="138">
        <f t="shared" si="25"/>
        <v>7633.1299547182343</v>
      </c>
      <c r="V69" s="11"/>
    </row>
    <row r="70" spans="1:22" s="7" customFormat="1" ht="12.75" customHeight="1" x14ac:dyDescent="0.2">
      <c r="A70" s="137" t="s">
        <v>162</v>
      </c>
      <c r="B70" s="8">
        <v>62600</v>
      </c>
      <c r="C70" s="8">
        <f t="shared" si="0"/>
        <v>50</v>
      </c>
      <c r="D70" s="155">
        <v>154.17822778374901</v>
      </c>
      <c r="E70" s="156">
        <v>0</v>
      </c>
      <c r="F70" s="156">
        <v>13.359214186641999</v>
      </c>
      <c r="G70" s="157">
        <v>0</v>
      </c>
      <c r="H70" s="156">
        <v>0</v>
      </c>
      <c r="I70" s="158">
        <v>0</v>
      </c>
      <c r="J70" s="11">
        <f t="shared" si="18"/>
        <v>306.7750021057463</v>
      </c>
      <c r="K70" s="11">
        <f t="shared" si="19"/>
        <v>0</v>
      </c>
      <c r="L70" s="11">
        <f t="shared" si="20"/>
        <v>21.491882725628628</v>
      </c>
      <c r="M70" s="10">
        <f t="shared" si="21"/>
        <v>0</v>
      </c>
      <c r="N70" s="11">
        <f t="shared" si="22"/>
        <v>0</v>
      </c>
      <c r="O70" s="11">
        <f t="shared" si="23"/>
        <v>0</v>
      </c>
      <c r="P70" s="145">
        <f>J70*P5+P69</f>
        <v>12632.192108267001</v>
      </c>
      <c r="Q70" s="10">
        <f t="shared" si="24"/>
        <v>4719.1520048500579</v>
      </c>
      <c r="R70" s="11">
        <f>M70*R5+R69</f>
        <v>0</v>
      </c>
      <c r="S70" s="11">
        <f>N70*S5+S69</f>
        <v>0</v>
      </c>
      <c r="T70" s="11">
        <f>O70*T5+T69</f>
        <v>0</v>
      </c>
      <c r="U70" s="138">
        <f t="shared" si="25"/>
        <v>7913.0401034169445</v>
      </c>
      <c r="V70" s="11"/>
    </row>
    <row r="71" spans="1:22" s="7" customFormat="1" ht="12.75" customHeight="1" thickBot="1" x14ac:dyDescent="0.25">
      <c r="A71" s="139" t="s">
        <v>163</v>
      </c>
      <c r="B71" s="140">
        <v>62650</v>
      </c>
      <c r="C71" s="140">
        <f t="shared" si="0"/>
        <v>50</v>
      </c>
      <c r="D71" s="160">
        <v>153.68843624004799</v>
      </c>
      <c r="E71" s="162">
        <v>0</v>
      </c>
      <c r="F71" s="162">
        <v>11.5080942364298</v>
      </c>
      <c r="G71" s="163">
        <v>0</v>
      </c>
      <c r="H71" s="162">
        <v>0</v>
      </c>
      <c r="I71" s="164">
        <v>0</v>
      </c>
      <c r="J71" s="141">
        <f t="shared" si="18"/>
        <v>285.06172594796016</v>
      </c>
      <c r="K71" s="141">
        <f t="shared" si="19"/>
        <v>0</v>
      </c>
      <c r="L71" s="141">
        <f t="shared" si="20"/>
        <v>23.025285576918332</v>
      </c>
      <c r="M71" s="142">
        <f t="shared" si="21"/>
        <v>0</v>
      </c>
      <c r="N71" s="141">
        <f t="shared" si="22"/>
        <v>0</v>
      </c>
      <c r="O71" s="141">
        <f t="shared" si="23"/>
        <v>0</v>
      </c>
      <c r="P71" s="146">
        <f>J71*P5+P70</f>
        <v>12917.253834214962</v>
      </c>
      <c r="Q71" s="142">
        <f t="shared" si="24"/>
        <v>4747.9336118212059</v>
      </c>
      <c r="R71" s="141">
        <f>M71*R5+R70</f>
        <v>0</v>
      </c>
      <c r="S71" s="141">
        <f>N71*S5+S70</f>
        <v>0</v>
      </c>
      <c r="T71" s="141">
        <f>O71*T5+T70</f>
        <v>0</v>
      </c>
      <c r="U71" s="143">
        <f t="shared" si="25"/>
        <v>8169.3202223937569</v>
      </c>
      <c r="V71" s="11"/>
    </row>
    <row r="72" spans="1:22" s="7" customFormat="1" ht="12.75" customHeight="1" x14ac:dyDescent="0.2">
      <c r="A72" s="132" t="s">
        <v>164</v>
      </c>
      <c r="B72" s="133">
        <v>62700</v>
      </c>
      <c r="C72" s="133">
        <f t="shared" si="0"/>
        <v>50</v>
      </c>
      <c r="D72" s="151">
        <v>151.69151052730399</v>
      </c>
      <c r="E72" s="152">
        <v>0</v>
      </c>
      <c r="F72" s="152">
        <v>13.960869525939399</v>
      </c>
      <c r="G72" s="153">
        <v>0</v>
      </c>
      <c r="H72" s="152">
        <v>0</v>
      </c>
      <c r="I72" s="154">
        <v>0</v>
      </c>
      <c r="J72" s="134">
        <f t="shared" si="18"/>
        <v>282.75920996977032</v>
      </c>
      <c r="K72" s="134">
        <f t="shared" si="19"/>
        <v>0</v>
      </c>
      <c r="L72" s="134">
        <f t="shared" si="20"/>
        <v>23.582373854045553</v>
      </c>
      <c r="M72" s="135">
        <f t="shared" si="21"/>
        <v>0</v>
      </c>
      <c r="N72" s="134">
        <f t="shared" si="22"/>
        <v>0</v>
      </c>
      <c r="O72" s="134">
        <f t="shared" si="23"/>
        <v>0</v>
      </c>
      <c r="P72" s="144">
        <f>J72*P5+P71</f>
        <v>13200.013044184732</v>
      </c>
      <c r="Q72" s="135">
        <f t="shared" si="24"/>
        <v>4777.411579138763</v>
      </c>
      <c r="R72" s="134">
        <f>M72*R5+R71</f>
        <v>0</v>
      </c>
      <c r="S72" s="134">
        <f>N72*S5+S71</f>
        <v>0</v>
      </c>
      <c r="T72" s="134">
        <f>O72*T5+T71</f>
        <v>0</v>
      </c>
      <c r="U72" s="136">
        <f t="shared" si="25"/>
        <v>8422.6014650459711</v>
      </c>
      <c r="V72" s="11"/>
    </row>
    <row r="73" spans="1:22" s="7" customFormat="1" ht="12.75" customHeight="1" x14ac:dyDescent="0.2">
      <c r="A73" s="137" t="s">
        <v>165</v>
      </c>
      <c r="B73" s="8">
        <v>62750</v>
      </c>
      <c r="C73" s="8">
        <f t="shared" si="0"/>
        <v>50</v>
      </c>
      <c r="D73" s="155">
        <v>144.69356779562401</v>
      </c>
      <c r="E73" s="156">
        <v>0</v>
      </c>
      <c r="F73" s="156">
        <v>18.318930464832199</v>
      </c>
      <c r="G73" s="157">
        <v>0</v>
      </c>
      <c r="H73" s="156">
        <v>0</v>
      </c>
      <c r="I73" s="158">
        <v>0</v>
      </c>
      <c r="J73" s="11">
        <f t="shared" si="18"/>
        <v>274.43062807678518</v>
      </c>
      <c r="K73" s="11">
        <f t="shared" si="19"/>
        <v>0</v>
      </c>
      <c r="L73" s="11">
        <f t="shared" si="20"/>
        <v>29.888703695158888</v>
      </c>
      <c r="M73" s="10">
        <f t="shared" si="21"/>
        <v>0</v>
      </c>
      <c r="N73" s="11">
        <f t="shared" si="22"/>
        <v>0</v>
      </c>
      <c r="O73" s="11">
        <f t="shared" si="23"/>
        <v>0</v>
      </c>
      <c r="P73" s="145">
        <f>J73*P5+P72</f>
        <v>13474.443672261517</v>
      </c>
      <c r="Q73" s="10">
        <f t="shared" si="24"/>
        <v>4814.7724587577113</v>
      </c>
      <c r="R73" s="11">
        <f>M73*R5+R72</f>
        <v>0</v>
      </c>
      <c r="S73" s="11">
        <f>N73*S5+S72</f>
        <v>0</v>
      </c>
      <c r="T73" s="11">
        <f>O73*T5+T72</f>
        <v>0</v>
      </c>
      <c r="U73" s="138">
        <f t="shared" si="25"/>
        <v>8659.6712135038069</v>
      </c>
      <c r="V73" s="11"/>
    </row>
    <row r="74" spans="1:22" s="7" customFormat="1" ht="12.75" customHeight="1" x14ac:dyDescent="0.2">
      <c r="A74" s="137" t="s">
        <v>166</v>
      </c>
      <c r="B74" s="8">
        <v>62800</v>
      </c>
      <c r="C74" s="8">
        <f t="shared" si="0"/>
        <v>50</v>
      </c>
      <c r="D74" s="155">
        <v>155.798408723253</v>
      </c>
      <c r="E74" s="156">
        <v>0</v>
      </c>
      <c r="F74" s="156">
        <v>17.796555335628501</v>
      </c>
      <c r="G74" s="157">
        <v>0</v>
      </c>
      <c r="H74" s="156">
        <v>0</v>
      </c>
      <c r="I74" s="158">
        <v>0</v>
      </c>
      <c r="J74" s="11">
        <f t="shared" si="18"/>
        <v>278.23331159155276</v>
      </c>
      <c r="K74" s="11">
        <f t="shared" si="19"/>
        <v>0</v>
      </c>
      <c r="L74" s="11">
        <f t="shared" si="20"/>
        <v>33.440264630056205</v>
      </c>
      <c r="M74" s="10">
        <f t="shared" si="21"/>
        <v>0</v>
      </c>
      <c r="N74" s="11">
        <f t="shared" si="22"/>
        <v>0</v>
      </c>
      <c r="O74" s="11">
        <f t="shared" si="23"/>
        <v>0</v>
      </c>
      <c r="P74" s="145">
        <f>J74*P5+P73</f>
        <v>13752.676983853071</v>
      </c>
      <c r="Q74" s="10">
        <f t="shared" si="24"/>
        <v>4856.5727895452819</v>
      </c>
      <c r="R74" s="11">
        <f>M74*R5+R73</f>
        <v>0</v>
      </c>
      <c r="S74" s="11">
        <f>N74*S5+S73</f>
        <v>0</v>
      </c>
      <c r="T74" s="11">
        <f>O74*T5+T73</f>
        <v>0</v>
      </c>
      <c r="U74" s="138">
        <f t="shared" si="25"/>
        <v>8896.1041943077889</v>
      </c>
      <c r="V74" s="11"/>
    </row>
    <row r="75" spans="1:22" s="7" customFormat="1" ht="12.75" customHeight="1" x14ac:dyDescent="0.2">
      <c r="A75" s="137" t="s">
        <v>167</v>
      </c>
      <c r="B75" s="8">
        <v>62850</v>
      </c>
      <c r="C75" s="8">
        <f t="shared" si="0"/>
        <v>50</v>
      </c>
      <c r="D75" s="155">
        <v>195.42345008069901</v>
      </c>
      <c r="E75" s="156">
        <v>0</v>
      </c>
      <c r="F75" s="156">
        <v>3.7705188222316801</v>
      </c>
      <c r="G75" s="157">
        <v>0</v>
      </c>
      <c r="H75" s="156">
        <v>0</v>
      </c>
      <c r="I75" s="158">
        <v>0</v>
      </c>
      <c r="J75" s="11">
        <f t="shared" si="18"/>
        <v>325.20542481847411</v>
      </c>
      <c r="K75" s="11">
        <f t="shared" si="19"/>
        <v>0</v>
      </c>
      <c r="L75" s="11">
        <f t="shared" si="20"/>
        <v>19.969513109129796</v>
      </c>
      <c r="M75" s="10">
        <f t="shared" si="21"/>
        <v>0</v>
      </c>
      <c r="N75" s="11">
        <f t="shared" si="22"/>
        <v>0</v>
      </c>
      <c r="O75" s="11">
        <f t="shared" si="23"/>
        <v>0</v>
      </c>
      <c r="P75" s="145">
        <f>J75*P5+P74</f>
        <v>14077.882408671545</v>
      </c>
      <c r="Q75" s="10">
        <f t="shared" si="24"/>
        <v>4881.5346809316943</v>
      </c>
      <c r="R75" s="11">
        <f>M75*R5+R74</f>
        <v>0</v>
      </c>
      <c r="S75" s="11">
        <f>N75*S5+S74</f>
        <v>0</v>
      </c>
      <c r="T75" s="11">
        <f>O75*T5+T74</f>
        <v>0</v>
      </c>
      <c r="U75" s="138">
        <f t="shared" si="25"/>
        <v>9196.3477277398506</v>
      </c>
      <c r="V75" s="11"/>
    </row>
    <row r="76" spans="1:22" s="7" customFormat="1" ht="12.75" customHeight="1" thickBot="1" x14ac:dyDescent="0.25">
      <c r="A76" s="139" t="s">
        <v>168</v>
      </c>
      <c r="B76" s="140">
        <v>62900</v>
      </c>
      <c r="C76" s="140">
        <f t="shared" si="0"/>
        <v>50</v>
      </c>
      <c r="D76" s="160">
        <v>176.277789729017</v>
      </c>
      <c r="E76" s="162">
        <v>0</v>
      </c>
      <c r="F76" s="162">
        <v>6.7542644066434097</v>
      </c>
      <c r="G76" s="163">
        <v>0</v>
      </c>
      <c r="H76" s="162">
        <v>0</v>
      </c>
      <c r="I76" s="164">
        <v>0</v>
      </c>
      <c r="J76" s="141">
        <f t="shared" si="18"/>
        <v>344.16781463862594</v>
      </c>
      <c r="K76" s="141">
        <f t="shared" si="19"/>
        <v>0</v>
      </c>
      <c r="L76" s="141">
        <f t="shared" si="20"/>
        <v>9.7451696563658246</v>
      </c>
      <c r="M76" s="142">
        <f t="shared" si="21"/>
        <v>0</v>
      </c>
      <c r="N76" s="141">
        <f t="shared" si="22"/>
        <v>0</v>
      </c>
      <c r="O76" s="141">
        <f t="shared" si="23"/>
        <v>0</v>
      </c>
      <c r="P76" s="146">
        <f>J76*P5+P75</f>
        <v>14422.050223310171</v>
      </c>
      <c r="Q76" s="142">
        <f t="shared" si="24"/>
        <v>4893.7161430021515</v>
      </c>
      <c r="R76" s="141">
        <f>M76*R5+R75</f>
        <v>0</v>
      </c>
      <c r="S76" s="141">
        <f>N76*S5+S75</f>
        <v>0</v>
      </c>
      <c r="T76" s="141">
        <f>O76*T5+T75</f>
        <v>0</v>
      </c>
      <c r="U76" s="143">
        <f t="shared" si="25"/>
        <v>9528.3340803080191</v>
      </c>
      <c r="V76" s="11"/>
    </row>
    <row r="77" spans="1:22" s="7" customFormat="1" ht="12.75" customHeight="1" x14ac:dyDescent="0.2">
      <c r="A77" s="132" t="s">
        <v>169</v>
      </c>
      <c r="B77" s="133">
        <v>62950</v>
      </c>
      <c r="C77" s="133">
        <f t="shared" si="0"/>
        <v>50</v>
      </c>
      <c r="D77" s="151">
        <v>168.882590157788</v>
      </c>
      <c r="E77" s="152">
        <v>0</v>
      </c>
      <c r="F77" s="152">
        <v>13.965319994937101</v>
      </c>
      <c r="G77" s="153">
        <v>0</v>
      </c>
      <c r="H77" s="152">
        <v>0</v>
      </c>
      <c r="I77" s="154">
        <v>0</v>
      </c>
      <c r="J77" s="134">
        <f t="shared" si="18"/>
        <v>319.5929443396343</v>
      </c>
      <c r="K77" s="134">
        <f t="shared" si="19"/>
        <v>0</v>
      </c>
      <c r="L77" s="134">
        <f t="shared" si="20"/>
        <v>19.184800371833809</v>
      </c>
      <c r="M77" s="135">
        <f t="shared" si="21"/>
        <v>0</v>
      </c>
      <c r="N77" s="134">
        <f t="shared" si="22"/>
        <v>0</v>
      </c>
      <c r="O77" s="134">
        <f t="shared" si="23"/>
        <v>0</v>
      </c>
      <c r="P77" s="144">
        <f>J77*P5+P76</f>
        <v>14741.643167649805</v>
      </c>
      <c r="Q77" s="135">
        <f t="shared" si="24"/>
        <v>4917.697143466944</v>
      </c>
      <c r="R77" s="134">
        <f>M77*R5+R76</f>
        <v>0</v>
      </c>
      <c r="S77" s="134">
        <f>N77*S5+S76</f>
        <v>0</v>
      </c>
      <c r="T77" s="134">
        <f>O77*T5+T76</f>
        <v>0</v>
      </c>
      <c r="U77" s="136">
        <f t="shared" si="25"/>
        <v>9823.9460241828619</v>
      </c>
      <c r="V77" s="11"/>
    </row>
    <row r="78" spans="1:22" s="7" customFormat="1" ht="12.75" customHeight="1" x14ac:dyDescent="0.2">
      <c r="A78" s="137" t="s">
        <v>170</v>
      </c>
      <c r="B78" s="8">
        <v>63000</v>
      </c>
      <c r="C78" s="8">
        <f t="shared" si="0"/>
        <v>50</v>
      </c>
      <c r="D78" s="155">
        <v>135.85342818797099</v>
      </c>
      <c r="E78" s="156">
        <v>0</v>
      </c>
      <c r="F78" s="156">
        <v>22.1604571798498</v>
      </c>
      <c r="G78" s="157">
        <v>0</v>
      </c>
      <c r="H78" s="156">
        <v>0</v>
      </c>
      <c r="I78" s="158">
        <v>0</v>
      </c>
      <c r="J78" s="11">
        <f t="shared" si="18"/>
        <v>282.16297994977685</v>
      </c>
      <c r="K78" s="11">
        <f t="shared" si="19"/>
        <v>0</v>
      </c>
      <c r="L78" s="11">
        <f t="shared" si="20"/>
        <v>33.449793680358248</v>
      </c>
      <c r="M78" s="10">
        <f t="shared" si="21"/>
        <v>0</v>
      </c>
      <c r="N78" s="11">
        <f t="shared" si="22"/>
        <v>0</v>
      </c>
      <c r="O78" s="11">
        <f t="shared" si="23"/>
        <v>0</v>
      </c>
      <c r="P78" s="145">
        <f>J78*P5+P77</f>
        <v>15023.806147599582</v>
      </c>
      <c r="Q78" s="10">
        <f t="shared" si="24"/>
        <v>4959.5093855673922</v>
      </c>
      <c r="R78" s="11">
        <f>M78*R5+R77</f>
        <v>0</v>
      </c>
      <c r="S78" s="11">
        <f>N78*S5+S77</f>
        <v>0</v>
      </c>
      <c r="T78" s="11">
        <f>O78*T5+T77</f>
        <v>0</v>
      </c>
      <c r="U78" s="138">
        <f t="shared" si="25"/>
        <v>10064.296762032191</v>
      </c>
      <c r="V78" s="11"/>
    </row>
    <row r="79" spans="1:22" s="7" customFormat="1" ht="12.75" customHeight="1" x14ac:dyDescent="0.2">
      <c r="A79" s="137" t="s">
        <v>171</v>
      </c>
      <c r="B79" s="8">
        <v>63050</v>
      </c>
      <c r="C79" s="8">
        <f t="shared" si="0"/>
        <v>50</v>
      </c>
      <c r="D79" s="155">
        <v>156.59752603030199</v>
      </c>
      <c r="E79" s="156">
        <v>0</v>
      </c>
      <c r="F79" s="156">
        <v>8.0407504277272892</v>
      </c>
      <c r="G79" s="157">
        <v>0</v>
      </c>
      <c r="H79" s="156">
        <v>0</v>
      </c>
      <c r="I79" s="158">
        <v>0</v>
      </c>
      <c r="J79" s="11">
        <f t="shared" si="18"/>
        <v>270.78792057247495</v>
      </c>
      <c r="K79" s="11">
        <f t="shared" si="19"/>
        <v>0</v>
      </c>
      <c r="L79" s="11">
        <f t="shared" si="20"/>
        <v>27.964081118126934</v>
      </c>
      <c r="M79" s="10">
        <f t="shared" si="21"/>
        <v>0</v>
      </c>
      <c r="N79" s="11">
        <f t="shared" si="22"/>
        <v>0</v>
      </c>
      <c r="O79" s="11">
        <f t="shared" si="23"/>
        <v>0</v>
      </c>
      <c r="P79" s="145">
        <f>J79*P5+P78</f>
        <v>15294.594068172057</v>
      </c>
      <c r="Q79" s="10">
        <f t="shared" si="24"/>
        <v>4994.464486965051</v>
      </c>
      <c r="R79" s="11">
        <f>M79*R5+R78</f>
        <v>0</v>
      </c>
      <c r="S79" s="11">
        <f>N79*S5+S78</f>
        <v>0</v>
      </c>
      <c r="T79" s="11">
        <f>O79*T5+T78</f>
        <v>0</v>
      </c>
      <c r="U79" s="138">
        <f t="shared" si="25"/>
        <v>10300.129581207008</v>
      </c>
      <c r="V79" s="11"/>
    </row>
    <row r="80" spans="1:22" s="7" customFormat="1" ht="12.75" customHeight="1" x14ac:dyDescent="0.2">
      <c r="A80" s="137" t="s">
        <v>172</v>
      </c>
      <c r="B80" s="8">
        <v>63100</v>
      </c>
      <c r="C80" s="8">
        <f t="shared" si="0"/>
        <v>50</v>
      </c>
      <c r="D80" s="155">
        <v>124.77889589996801</v>
      </c>
      <c r="E80" s="156">
        <v>0</v>
      </c>
      <c r="F80" s="156">
        <v>36.219287716286999</v>
      </c>
      <c r="G80" s="157">
        <v>0</v>
      </c>
      <c r="H80" s="156">
        <v>0</v>
      </c>
      <c r="I80" s="158">
        <v>0</v>
      </c>
      <c r="J80" s="11">
        <f t="shared" si="18"/>
        <v>260.53372400950929</v>
      </c>
      <c r="K80" s="11">
        <f t="shared" si="19"/>
        <v>0</v>
      </c>
      <c r="L80" s="11">
        <f t="shared" si="20"/>
        <v>40.981516800013232</v>
      </c>
      <c r="M80" s="10">
        <f t="shared" si="21"/>
        <v>0</v>
      </c>
      <c r="N80" s="11">
        <f t="shared" si="22"/>
        <v>0</v>
      </c>
      <c r="O80" s="11">
        <f t="shared" si="23"/>
        <v>0</v>
      </c>
      <c r="P80" s="145">
        <f>J80*P5+P79</f>
        <v>15555.127792181565</v>
      </c>
      <c r="Q80" s="10">
        <f t="shared" si="24"/>
        <v>5045.6913829650675</v>
      </c>
      <c r="R80" s="11">
        <f>M80*R5+R79</f>
        <v>0</v>
      </c>
      <c r="S80" s="11">
        <f>N80*S5+S79</f>
        <v>0</v>
      </c>
      <c r="T80" s="11">
        <f>O80*T5+T79</f>
        <v>0</v>
      </c>
      <c r="U80" s="138">
        <f t="shared" si="25"/>
        <v>10509.4364092165</v>
      </c>
      <c r="V80" s="11"/>
    </row>
    <row r="81" spans="1:22" s="7" customFormat="1" ht="12.75" customHeight="1" thickBot="1" x14ac:dyDescent="0.25">
      <c r="A81" s="139" t="s">
        <v>173</v>
      </c>
      <c r="B81" s="140">
        <v>63150</v>
      </c>
      <c r="C81" s="140">
        <f t="shared" si="0"/>
        <v>50</v>
      </c>
      <c r="D81" s="160">
        <v>60.273266218734101</v>
      </c>
      <c r="E81" s="162">
        <v>0</v>
      </c>
      <c r="F81" s="162">
        <v>96.712899364516502</v>
      </c>
      <c r="G81" s="163">
        <v>0</v>
      </c>
      <c r="H81" s="162">
        <v>0</v>
      </c>
      <c r="I81" s="164">
        <v>0</v>
      </c>
      <c r="J81" s="141">
        <f t="shared" si="18"/>
        <v>171.34459455435379</v>
      </c>
      <c r="K81" s="141">
        <f t="shared" si="19"/>
        <v>0</v>
      </c>
      <c r="L81" s="141">
        <f t="shared" si="20"/>
        <v>123.08535840815138</v>
      </c>
      <c r="M81" s="142">
        <f t="shared" si="21"/>
        <v>0</v>
      </c>
      <c r="N81" s="141">
        <f t="shared" si="22"/>
        <v>0</v>
      </c>
      <c r="O81" s="141">
        <f t="shared" si="23"/>
        <v>0</v>
      </c>
      <c r="P81" s="146">
        <f>J81*P5+P80</f>
        <v>15726.472386735919</v>
      </c>
      <c r="Q81" s="142">
        <f t="shared" si="24"/>
        <v>5199.5480809752571</v>
      </c>
      <c r="R81" s="141">
        <f>M81*R5+R80</f>
        <v>0</v>
      </c>
      <c r="S81" s="141">
        <f>N81*S5+S80</f>
        <v>0</v>
      </c>
      <c r="T81" s="141">
        <f>O81*T5+T80</f>
        <v>0</v>
      </c>
      <c r="U81" s="143">
        <f t="shared" si="25"/>
        <v>10526.924305760664</v>
      </c>
      <c r="V81" s="11"/>
    </row>
    <row r="82" spans="1:22" s="7" customFormat="1" ht="12.75" customHeight="1" x14ac:dyDescent="0.2">
      <c r="A82" s="132" t="s">
        <v>174</v>
      </c>
      <c r="B82" s="133">
        <v>63200</v>
      </c>
      <c r="C82" s="133">
        <f t="shared" ref="C82:C86" si="26">B82-B81</f>
        <v>50</v>
      </c>
      <c r="D82" s="151">
        <v>70.377410380792497</v>
      </c>
      <c r="E82" s="152">
        <v>0</v>
      </c>
      <c r="F82" s="152">
        <v>87.639641586699796</v>
      </c>
      <c r="G82" s="153">
        <v>0</v>
      </c>
      <c r="H82" s="152">
        <v>0</v>
      </c>
      <c r="I82" s="154">
        <v>0</v>
      </c>
      <c r="J82" s="134">
        <f t="shared" si="18"/>
        <v>120.97284870326537</v>
      </c>
      <c r="K82" s="134">
        <f t="shared" si="19"/>
        <v>0</v>
      </c>
      <c r="L82" s="134">
        <f t="shared" si="20"/>
        <v>170.6967971770521</v>
      </c>
      <c r="M82" s="135">
        <f t="shared" si="21"/>
        <v>0</v>
      </c>
      <c r="N82" s="134">
        <f t="shared" si="22"/>
        <v>0</v>
      </c>
      <c r="O82" s="134">
        <f t="shared" si="23"/>
        <v>0</v>
      </c>
      <c r="P82" s="144">
        <f>J82*P5+P81</f>
        <v>15847.445235439185</v>
      </c>
      <c r="Q82" s="135">
        <f t="shared" si="24"/>
        <v>5412.9190774465724</v>
      </c>
      <c r="R82" s="134">
        <f>M82*R5+R81</f>
        <v>0</v>
      </c>
      <c r="S82" s="134">
        <f>N82*S5+S81</f>
        <v>0</v>
      </c>
      <c r="T82" s="134">
        <f>O82*T5+T81</f>
        <v>0</v>
      </c>
      <c r="U82" s="136">
        <f t="shared" si="25"/>
        <v>10434.526157992614</v>
      </c>
      <c r="V82" s="11"/>
    </row>
    <row r="83" spans="1:22" s="7" customFormat="1" ht="12.75" customHeight="1" x14ac:dyDescent="0.2">
      <c r="A83" s="137" t="s">
        <v>175</v>
      </c>
      <c r="B83" s="8">
        <v>63250</v>
      </c>
      <c r="C83" s="8">
        <f t="shared" si="26"/>
        <v>50</v>
      </c>
      <c r="D83" s="155">
        <v>52.787421217129101</v>
      </c>
      <c r="E83" s="156">
        <v>0</v>
      </c>
      <c r="F83" s="156">
        <v>110.72536841294</v>
      </c>
      <c r="G83" s="157">
        <v>0</v>
      </c>
      <c r="H83" s="156">
        <v>0</v>
      </c>
      <c r="I83" s="158">
        <v>0</v>
      </c>
      <c r="J83" s="11">
        <f t="shared" si="18"/>
        <v>114.04151073881629</v>
      </c>
      <c r="K83" s="11">
        <f t="shared" si="19"/>
        <v>0</v>
      </c>
      <c r="L83" s="11">
        <f t="shared" si="20"/>
        <v>183.67130555522203</v>
      </c>
      <c r="M83" s="10">
        <f t="shared" si="21"/>
        <v>0</v>
      </c>
      <c r="N83" s="11">
        <f t="shared" si="22"/>
        <v>0</v>
      </c>
      <c r="O83" s="11">
        <f t="shared" si="23"/>
        <v>0</v>
      </c>
      <c r="P83" s="145">
        <f>J83*P5+P82</f>
        <v>15961.486746178001</v>
      </c>
      <c r="Q83" s="10">
        <f t="shared" si="24"/>
        <v>5642.5082093906003</v>
      </c>
      <c r="R83" s="11">
        <f>M83*R5+R82</f>
        <v>0</v>
      </c>
      <c r="S83" s="11">
        <f>N83*S5+S82</f>
        <v>0</v>
      </c>
      <c r="T83" s="11">
        <f>O83*T5+T82</f>
        <v>0</v>
      </c>
      <c r="U83" s="138">
        <f t="shared" si="25"/>
        <v>10318.978536787403</v>
      </c>
      <c r="V83" s="11"/>
    </row>
    <row r="84" spans="1:22" s="7" customFormat="1" ht="12.75" customHeight="1" x14ac:dyDescent="0.2">
      <c r="A84" s="137" t="s">
        <v>176</v>
      </c>
      <c r="B84" s="8">
        <v>63300</v>
      </c>
      <c r="C84" s="8">
        <f t="shared" si="26"/>
        <v>50</v>
      </c>
      <c r="D84" s="155">
        <v>19.024527752495501</v>
      </c>
      <c r="E84" s="156">
        <v>0</v>
      </c>
      <c r="F84" s="156">
        <v>156.09361247597101</v>
      </c>
      <c r="G84" s="157">
        <v>0</v>
      </c>
      <c r="H84" s="156">
        <v>0</v>
      </c>
      <c r="I84" s="158">
        <v>0</v>
      </c>
      <c r="J84" s="11">
        <f t="shared" si="18"/>
        <v>66.492545342245009</v>
      </c>
      <c r="K84" s="11">
        <f t="shared" si="19"/>
        <v>0</v>
      </c>
      <c r="L84" s="11">
        <f t="shared" si="20"/>
        <v>247.05461193417688</v>
      </c>
      <c r="M84" s="10">
        <f t="shared" si="21"/>
        <v>0</v>
      </c>
      <c r="N84" s="11">
        <f t="shared" si="22"/>
        <v>0</v>
      </c>
      <c r="O84" s="11">
        <f t="shared" si="23"/>
        <v>0</v>
      </c>
      <c r="P84" s="145">
        <f>J84*P5+P83</f>
        <v>16027.979291520247</v>
      </c>
      <c r="Q84" s="10">
        <f t="shared" si="24"/>
        <v>5951.3264743083218</v>
      </c>
      <c r="R84" s="11">
        <f>M84*R5+R83</f>
        <v>0</v>
      </c>
      <c r="S84" s="11">
        <f>N84*S5+S83</f>
        <v>0</v>
      </c>
      <c r="T84" s="11">
        <f>O84*T5+T83</f>
        <v>0</v>
      </c>
      <c r="U84" s="138">
        <f t="shared" si="25"/>
        <v>10076.652817211927</v>
      </c>
      <c r="V84" s="11"/>
    </row>
    <row r="85" spans="1:22" s="7" customFormat="1" ht="12.75" customHeight="1" x14ac:dyDescent="0.2">
      <c r="A85" s="137" t="s">
        <v>177</v>
      </c>
      <c r="B85" s="8">
        <v>63350</v>
      </c>
      <c r="C85" s="8">
        <f t="shared" si="26"/>
        <v>50</v>
      </c>
      <c r="D85" s="155">
        <v>11.927747042782601</v>
      </c>
      <c r="E85" s="156">
        <v>0</v>
      </c>
      <c r="F85" s="156">
        <v>172.88588760247501</v>
      </c>
      <c r="G85" s="157">
        <v>0</v>
      </c>
      <c r="H85" s="156">
        <v>0</v>
      </c>
      <c r="I85" s="158">
        <v>0</v>
      </c>
      <c r="J85" s="11">
        <f t="shared" si="18"/>
        <v>28.659513699331573</v>
      </c>
      <c r="K85" s="11">
        <f t="shared" si="19"/>
        <v>0</v>
      </c>
      <c r="L85" s="11">
        <f t="shared" si="20"/>
        <v>304.61064822078333</v>
      </c>
      <c r="M85" s="10">
        <f t="shared" si="21"/>
        <v>0</v>
      </c>
      <c r="N85" s="11">
        <f t="shared" si="22"/>
        <v>0</v>
      </c>
      <c r="O85" s="11">
        <f t="shared" si="23"/>
        <v>0</v>
      </c>
      <c r="P85" s="145">
        <f>J85*P5+P84</f>
        <v>16056.638805219578</v>
      </c>
      <c r="Q85" s="10">
        <f t="shared" si="24"/>
        <v>6332.089784584301</v>
      </c>
      <c r="R85" s="11">
        <f>M85*R5+R84</f>
        <v>0</v>
      </c>
      <c r="S85" s="11">
        <f>N85*S5+S84</f>
        <v>0</v>
      </c>
      <c r="T85" s="11">
        <f>O85*T5+T84</f>
        <v>0</v>
      </c>
      <c r="U85" s="138">
        <f t="shared" si="25"/>
        <v>9724.5490206352788</v>
      </c>
      <c r="V85" s="11"/>
    </row>
    <row r="86" spans="1:22" s="7" customFormat="1" ht="12.75" customHeight="1" thickBot="1" x14ac:dyDescent="0.25">
      <c r="A86" s="139" t="s">
        <v>178</v>
      </c>
      <c r="B86" s="140">
        <v>63400</v>
      </c>
      <c r="C86" s="140">
        <f t="shared" si="26"/>
        <v>50</v>
      </c>
      <c r="D86" s="160">
        <v>1.74165577258691</v>
      </c>
      <c r="E86" s="162">
        <v>0</v>
      </c>
      <c r="F86" s="162">
        <v>222.58109325919099</v>
      </c>
      <c r="G86" s="163">
        <v>0</v>
      </c>
      <c r="H86" s="162">
        <v>0</v>
      </c>
      <c r="I86" s="164">
        <v>0</v>
      </c>
      <c r="J86" s="141">
        <f t="shared" si="18"/>
        <v>12.656854458675472</v>
      </c>
      <c r="K86" s="141">
        <f t="shared" si="19"/>
        <v>0</v>
      </c>
      <c r="L86" s="141">
        <f t="shared" si="20"/>
        <v>366.17313042746855</v>
      </c>
      <c r="M86" s="142">
        <f t="shared" si="21"/>
        <v>0</v>
      </c>
      <c r="N86" s="141">
        <f t="shared" si="22"/>
        <v>0</v>
      </c>
      <c r="O86" s="141">
        <f t="shared" si="23"/>
        <v>0</v>
      </c>
      <c r="P86" s="146">
        <f>J86*P5+P85</f>
        <v>16069.295659678253</v>
      </c>
      <c r="Q86" s="142">
        <f t="shared" si="24"/>
        <v>6789.8061976186364</v>
      </c>
      <c r="R86" s="141">
        <f>M86*R5+R85</f>
        <v>0</v>
      </c>
      <c r="S86" s="141">
        <f>N86*S5+S85</f>
        <v>0</v>
      </c>
      <c r="T86" s="141">
        <f>O86*T5+T85</f>
        <v>0</v>
      </c>
      <c r="U86" s="143">
        <f t="shared" si="25"/>
        <v>9279.4894620596187</v>
      </c>
      <c r="V86" s="11"/>
    </row>
    <row r="87" spans="1:22" s="7" customFormat="1" ht="12.75" customHeight="1" x14ac:dyDescent="0.2">
      <c r="A87" s="12"/>
      <c r="B87" s="12"/>
      <c r="C87" s="12"/>
      <c r="D87" s="125"/>
      <c r="E87" s="125"/>
      <c r="F87" s="125"/>
      <c r="G87" s="123"/>
      <c r="H87" s="125"/>
      <c r="I87" s="125"/>
      <c r="J87" s="13"/>
      <c r="K87" s="13"/>
      <c r="L87" s="13"/>
      <c r="M87" s="10"/>
      <c r="N87" s="13"/>
      <c r="O87" s="13"/>
      <c r="P87" s="13"/>
      <c r="Q87" s="10"/>
      <c r="R87" s="13"/>
      <c r="S87" s="13"/>
      <c r="T87" s="13"/>
      <c r="U87" s="147" t="s">
        <v>218</v>
      </c>
      <c r="V87" s="11"/>
    </row>
    <row r="88" spans="1:22" s="7" customFormat="1" ht="12.75" customHeight="1" x14ac:dyDescent="0.2">
      <c r="A88" s="12"/>
      <c r="B88" s="12"/>
      <c r="C88" s="12"/>
      <c r="D88" s="125"/>
      <c r="E88" s="131"/>
      <c r="F88" s="125"/>
      <c r="G88" s="123"/>
      <c r="H88" s="125"/>
      <c r="I88" s="125"/>
      <c r="J88" s="13"/>
      <c r="K88" s="13"/>
      <c r="L88" s="13"/>
      <c r="M88" s="10"/>
      <c r="N88" s="13"/>
      <c r="O88" s="13"/>
      <c r="P88" s="13"/>
      <c r="Q88" s="10"/>
      <c r="R88" s="13"/>
      <c r="S88" s="13"/>
      <c r="T88" s="13"/>
      <c r="U88" s="11"/>
      <c r="V88" s="11"/>
    </row>
    <row r="89" spans="1:22" s="7" customFormat="1" ht="12.75" customHeight="1" x14ac:dyDescent="0.2">
      <c r="A89" s="12"/>
      <c r="B89" s="12"/>
      <c r="C89" s="12"/>
      <c r="D89" s="125"/>
      <c r="E89" s="131"/>
      <c r="F89" s="125"/>
      <c r="G89" s="123"/>
      <c r="H89" s="125"/>
      <c r="I89" s="125"/>
      <c r="J89" s="13"/>
      <c r="K89" s="13"/>
      <c r="L89" s="13"/>
      <c r="M89" s="10"/>
      <c r="N89" s="13"/>
      <c r="O89" s="13"/>
      <c r="P89" s="13"/>
      <c r="Q89" s="10"/>
      <c r="R89" s="13"/>
      <c r="S89" s="13"/>
      <c r="T89" s="13"/>
      <c r="U89" s="11"/>
      <c r="V89" s="11"/>
    </row>
    <row r="90" spans="1:22" s="7" customFormat="1" ht="12.75" customHeight="1" x14ac:dyDescent="0.2">
      <c r="A90" s="12"/>
      <c r="B90" s="12"/>
      <c r="C90" s="12"/>
      <c r="D90" s="125"/>
      <c r="E90" s="131"/>
      <c r="F90" s="125"/>
      <c r="G90" s="123"/>
      <c r="H90" s="125"/>
      <c r="I90" s="125"/>
      <c r="J90" s="13"/>
      <c r="K90" s="13"/>
      <c r="L90" s="13"/>
      <c r="M90" s="10"/>
      <c r="N90" s="13"/>
      <c r="O90" s="13"/>
      <c r="P90" s="13"/>
      <c r="Q90" s="10"/>
      <c r="R90" s="13"/>
      <c r="S90" s="13"/>
      <c r="T90" s="13"/>
      <c r="U90" s="11"/>
      <c r="V90" s="11"/>
    </row>
    <row r="91" spans="1:22" s="7" customFormat="1" ht="12.75" customHeight="1" thickBot="1" x14ac:dyDescent="0.25">
      <c r="A91" s="120" t="s">
        <v>223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3"/>
      <c r="U91" s="13"/>
      <c r="V91" s="11"/>
    </row>
    <row r="92" spans="1:22" s="7" customFormat="1" ht="12.75" customHeight="1" thickBot="1" x14ac:dyDescent="0.25">
      <c r="A92" s="83"/>
      <c r="B92" s="83"/>
      <c r="C92" s="83"/>
      <c r="D92" s="84" t="s">
        <v>65</v>
      </c>
      <c r="E92" s="85"/>
      <c r="F92" s="85"/>
      <c r="G92" s="85"/>
      <c r="H92" s="85"/>
      <c r="I92" s="86"/>
      <c r="J92" s="84" t="s">
        <v>77</v>
      </c>
      <c r="K92" s="85"/>
      <c r="L92" s="85"/>
      <c r="M92" s="85"/>
      <c r="N92" s="85"/>
      <c r="O92" s="86"/>
      <c r="P92" s="84" t="s">
        <v>66</v>
      </c>
      <c r="Q92" s="85"/>
      <c r="R92" s="85"/>
      <c r="S92" s="85"/>
      <c r="T92" s="165"/>
      <c r="U92" s="88"/>
      <c r="V92" s="11"/>
    </row>
    <row r="93" spans="1:22" s="7" customFormat="1" ht="12.75" customHeight="1" x14ac:dyDescent="0.2">
      <c r="A93" s="92"/>
      <c r="B93" s="92"/>
      <c r="C93" s="92"/>
      <c r="D93" s="93"/>
      <c r="E93" s="97" t="s">
        <v>206</v>
      </c>
      <c r="F93" s="121"/>
      <c r="G93" s="97" t="s">
        <v>200</v>
      </c>
      <c r="H93" s="97" t="s">
        <v>201</v>
      </c>
      <c r="I93" s="95"/>
      <c r="J93" s="96"/>
      <c r="K93" s="97" t="s">
        <v>206</v>
      </c>
      <c r="L93" s="97"/>
      <c r="M93" s="97" t="s">
        <v>200</v>
      </c>
      <c r="N93" s="97" t="s">
        <v>201</v>
      </c>
      <c r="O93" s="98"/>
      <c r="P93" s="93"/>
      <c r="Q93" s="121" t="s">
        <v>67</v>
      </c>
      <c r="R93" s="121" t="s">
        <v>201</v>
      </c>
      <c r="S93" s="121" t="s">
        <v>211</v>
      </c>
      <c r="T93" s="128" t="s">
        <v>15</v>
      </c>
      <c r="U93" s="114" t="s">
        <v>215</v>
      </c>
      <c r="V93" s="11"/>
    </row>
    <row r="94" spans="1:22" s="7" customFormat="1" ht="12.75" customHeight="1" x14ac:dyDescent="0.2">
      <c r="A94" s="92"/>
      <c r="B94" s="92"/>
      <c r="C94" s="92"/>
      <c r="D94" s="93" t="s">
        <v>17</v>
      </c>
      <c r="E94" s="121" t="s">
        <v>220</v>
      </c>
      <c r="F94" s="121" t="s">
        <v>19</v>
      </c>
      <c r="G94" s="121" t="s">
        <v>202</v>
      </c>
      <c r="H94" s="121" t="s">
        <v>203</v>
      </c>
      <c r="I94" s="95" t="s">
        <v>22</v>
      </c>
      <c r="J94" s="93" t="s">
        <v>17</v>
      </c>
      <c r="K94" s="121" t="s">
        <v>220</v>
      </c>
      <c r="L94" s="121" t="s">
        <v>19</v>
      </c>
      <c r="M94" s="121" t="s">
        <v>202</v>
      </c>
      <c r="N94" s="121" t="s">
        <v>203</v>
      </c>
      <c r="O94" s="95" t="s">
        <v>22</v>
      </c>
      <c r="P94" s="93" t="s">
        <v>17</v>
      </c>
      <c r="Q94" s="121" t="s">
        <v>19</v>
      </c>
      <c r="R94" s="121" t="s">
        <v>222</v>
      </c>
      <c r="S94" s="121" t="s">
        <v>213</v>
      </c>
      <c r="T94" s="128" t="s">
        <v>23</v>
      </c>
      <c r="U94" s="115" t="s">
        <v>217</v>
      </c>
      <c r="V94" s="11"/>
    </row>
    <row r="95" spans="1:22" s="7" customFormat="1" ht="12.75" customHeight="1" x14ac:dyDescent="0.2">
      <c r="A95" s="92" t="s">
        <v>25</v>
      </c>
      <c r="B95" s="92" t="s">
        <v>16</v>
      </c>
      <c r="C95" s="92" t="s">
        <v>26</v>
      </c>
      <c r="D95" s="101"/>
      <c r="E95" s="121" t="s">
        <v>204</v>
      </c>
      <c r="F95" s="122"/>
      <c r="G95" s="121" t="s">
        <v>204</v>
      </c>
      <c r="H95" s="122"/>
      <c r="I95" s="103"/>
      <c r="J95" s="93"/>
      <c r="K95" s="121" t="s">
        <v>204</v>
      </c>
      <c r="L95" s="122"/>
      <c r="M95" s="121" t="s">
        <v>204</v>
      </c>
      <c r="N95" s="122"/>
      <c r="O95" s="103"/>
      <c r="P95" s="101">
        <v>1</v>
      </c>
      <c r="Q95" s="122">
        <v>1.25</v>
      </c>
      <c r="R95" s="122">
        <v>1</v>
      </c>
      <c r="S95" s="122">
        <v>1.1499999999999999</v>
      </c>
      <c r="T95" s="122">
        <v>0.7</v>
      </c>
      <c r="U95" s="103"/>
      <c r="V95" s="11"/>
    </row>
    <row r="96" spans="1:22" s="7" customFormat="1" ht="12.75" customHeight="1" thickBot="1" x14ac:dyDescent="0.25">
      <c r="A96" s="105"/>
      <c r="B96" s="105"/>
      <c r="C96" s="105"/>
      <c r="D96" s="106"/>
      <c r="E96" s="107"/>
      <c r="F96" s="107"/>
      <c r="G96" s="107"/>
      <c r="H96" s="107"/>
      <c r="I96" s="108"/>
      <c r="J96" s="106" t="s">
        <v>28</v>
      </c>
      <c r="K96" s="107" t="s">
        <v>29</v>
      </c>
      <c r="L96" s="107" t="s">
        <v>30</v>
      </c>
      <c r="M96" s="107" t="s">
        <v>32</v>
      </c>
      <c r="N96" s="107" t="s">
        <v>33</v>
      </c>
      <c r="O96" s="108" t="s">
        <v>34</v>
      </c>
      <c r="P96" s="106" t="s">
        <v>28</v>
      </c>
      <c r="Q96" s="107" t="s">
        <v>35</v>
      </c>
      <c r="R96" s="107"/>
      <c r="S96" s="107"/>
      <c r="T96" s="166" t="s">
        <v>208</v>
      </c>
      <c r="U96" s="116" t="s">
        <v>224</v>
      </c>
      <c r="V96" s="11"/>
    </row>
    <row r="97" spans="1:33" s="7" customFormat="1" ht="12.75" customHeight="1" x14ac:dyDescent="0.2">
      <c r="A97" s="132" t="s">
        <v>179</v>
      </c>
      <c r="B97" s="133">
        <v>63450</v>
      </c>
      <c r="C97" s="133">
        <v>0</v>
      </c>
      <c r="D97" s="151">
        <v>2.1283320098264098</v>
      </c>
      <c r="E97" s="152">
        <v>0</v>
      </c>
      <c r="F97" s="152">
        <v>232.46954066561</v>
      </c>
      <c r="G97" s="153">
        <v>0</v>
      </c>
      <c r="H97" s="152">
        <v>0</v>
      </c>
      <c r="I97" s="154">
        <v>0</v>
      </c>
      <c r="J97" s="134">
        <f>AVERAGE(D86:D97)*(C97)/27</f>
        <v>0</v>
      </c>
      <c r="K97" s="134">
        <f>AVERAGE(E86:E97)*(C97)/27</f>
        <v>0</v>
      </c>
      <c r="L97" s="134">
        <f>AVERAGE(F86:F97)*(C97)/27</f>
        <v>0</v>
      </c>
      <c r="M97" s="135">
        <f>AVERAGE(G86:G97)*(C97)/27</f>
        <v>0</v>
      </c>
      <c r="N97" s="134">
        <f>AVERAGE(H86:H97)*(C97)/27</f>
        <v>0</v>
      </c>
      <c r="O97" s="134">
        <f>AVERAGE(I86:I97)*(C97)/27</f>
        <v>0</v>
      </c>
      <c r="P97" s="144">
        <f>J97*P50+P86</f>
        <v>16069.295659678253</v>
      </c>
      <c r="Q97" s="135">
        <f>(L97-(N97*$S$5)-(O97*$T$5))*$Q$5+Q86</f>
        <v>6789.8061976186364</v>
      </c>
      <c r="R97" s="134">
        <f>M97*R50+R86</f>
        <v>0</v>
      </c>
      <c r="S97" s="134">
        <f>N97*S50+S86</f>
        <v>0</v>
      </c>
      <c r="T97" s="134">
        <f>O97*T50+T86</f>
        <v>0</v>
      </c>
      <c r="U97" s="138">
        <f>(J97-K97-(L97-(N97*$S$5)-(O97*$T$5))*$Q$5+U86)</f>
        <v>9279.4894620596187</v>
      </c>
      <c r="V97" s="11"/>
    </row>
    <row r="98" spans="1:33" s="7" customFormat="1" ht="12.75" customHeight="1" x14ac:dyDescent="0.2">
      <c r="A98" s="137" t="s">
        <v>180</v>
      </c>
      <c r="B98" s="8">
        <v>63500</v>
      </c>
      <c r="C98" s="8">
        <f t="shared" ref="C98:C116" si="27">B98-B97</f>
        <v>50</v>
      </c>
      <c r="D98" s="155">
        <v>0</v>
      </c>
      <c r="E98" s="156">
        <v>0</v>
      </c>
      <c r="F98" s="156">
        <v>96.702183946061297</v>
      </c>
      <c r="G98" s="157">
        <v>0</v>
      </c>
      <c r="H98" s="156">
        <v>0</v>
      </c>
      <c r="I98" s="158">
        <v>0</v>
      </c>
      <c r="J98" s="11">
        <f t="shared" ref="J98:J116" si="28">AVERAGE(D97:D98)*(C98)/27</f>
        <v>1.9706777868763055</v>
      </c>
      <c r="K98" s="11">
        <f t="shared" ref="K98:K116" si="29">AVERAGE(E97:E98)*(C98)/27</f>
        <v>0</v>
      </c>
      <c r="L98" s="11">
        <f t="shared" ref="L98:L116" si="30">AVERAGE(F97:F98)*(C98)/27</f>
        <v>304.78863389969558</v>
      </c>
      <c r="M98" s="10">
        <f t="shared" ref="M98:M116" si="31">AVERAGE(G97:G98)*(C98)/27</f>
        <v>0</v>
      </c>
      <c r="N98" s="11">
        <f t="shared" ref="N98:N116" si="32">AVERAGE(H97:H98)*(C98)/27</f>
        <v>0</v>
      </c>
      <c r="O98" s="11">
        <f t="shared" ref="O98:O116" si="33">AVERAGE(I97:I98)*(C98)/27</f>
        <v>0</v>
      </c>
      <c r="P98" s="145">
        <f>J98*P95+P97</f>
        <v>16071.266337465129</v>
      </c>
      <c r="Q98" s="10">
        <f t="shared" ref="Q98:Q116" si="34">(L98-(N98*$S$5)-(O98*$T$5))*$Q$5+Q97</f>
        <v>7170.7919899932558</v>
      </c>
      <c r="R98" s="11">
        <f>M98*R95+R97</f>
        <v>0</v>
      </c>
      <c r="S98" s="11">
        <f>N98*S95+S97</f>
        <v>0</v>
      </c>
      <c r="T98" s="11">
        <f>O98*T95+T97</f>
        <v>0</v>
      </c>
      <c r="U98" s="138">
        <f t="shared" ref="U98:U116" si="35">(J98-K98-(L98-(N98*$S$5)-(O98*$T$5))*$Q$5+U97)</f>
        <v>8900.4743474718762</v>
      </c>
      <c r="V98" s="11"/>
    </row>
    <row r="99" spans="1:33" s="7" customFormat="1" ht="12.75" customHeight="1" x14ac:dyDescent="0.2">
      <c r="A99" s="137" t="s">
        <v>181</v>
      </c>
      <c r="B99" s="8">
        <v>63550</v>
      </c>
      <c r="C99" s="8">
        <f t="shared" si="27"/>
        <v>50</v>
      </c>
      <c r="D99" s="155">
        <v>8.0018883593766095</v>
      </c>
      <c r="E99" s="156">
        <v>0</v>
      </c>
      <c r="F99" s="156">
        <v>79.808518202789799</v>
      </c>
      <c r="G99" s="157">
        <v>0</v>
      </c>
      <c r="H99" s="156">
        <v>0</v>
      </c>
      <c r="I99" s="158">
        <v>0</v>
      </c>
      <c r="J99" s="11">
        <f t="shared" si="28"/>
        <v>7.4091558883116759</v>
      </c>
      <c r="K99" s="11">
        <f t="shared" si="29"/>
        <v>0</v>
      </c>
      <c r="L99" s="11">
        <f t="shared" si="30"/>
        <v>163.43583532301025</v>
      </c>
      <c r="M99" s="10">
        <f t="shared" si="31"/>
        <v>0</v>
      </c>
      <c r="N99" s="11">
        <f t="shared" si="32"/>
        <v>0</v>
      </c>
      <c r="O99" s="11">
        <f t="shared" si="33"/>
        <v>0</v>
      </c>
      <c r="P99" s="145">
        <f>J99*P95+P98</f>
        <v>16078.675493353441</v>
      </c>
      <c r="Q99" s="10">
        <f t="shared" si="34"/>
        <v>7375.086784147019</v>
      </c>
      <c r="R99" s="11">
        <f>M99*R95+R98</f>
        <v>0</v>
      </c>
      <c r="S99" s="11">
        <f>N99*S95+S98</f>
        <v>0</v>
      </c>
      <c r="T99" s="11">
        <f>O99*T95+T98</f>
        <v>0</v>
      </c>
      <c r="U99" s="138">
        <f t="shared" si="35"/>
        <v>8703.5887092064258</v>
      </c>
      <c r="V99" s="11"/>
    </row>
    <row r="100" spans="1:33" s="7" customFormat="1" ht="12.75" customHeight="1" x14ac:dyDescent="0.2">
      <c r="A100" s="137" t="s">
        <v>182</v>
      </c>
      <c r="B100" s="8">
        <v>63600</v>
      </c>
      <c r="C100" s="8">
        <f t="shared" si="27"/>
        <v>50</v>
      </c>
      <c r="D100" s="155">
        <v>65.664359098858796</v>
      </c>
      <c r="E100" s="159">
        <v>0</v>
      </c>
      <c r="F100" s="156">
        <v>80.614447021722299</v>
      </c>
      <c r="G100" s="157">
        <v>0</v>
      </c>
      <c r="H100" s="156">
        <v>0</v>
      </c>
      <c r="I100" s="158">
        <v>0</v>
      </c>
      <c r="J100" s="11">
        <f t="shared" si="28"/>
        <v>68.209488387255007</v>
      </c>
      <c r="K100" s="11">
        <f t="shared" si="29"/>
        <v>0</v>
      </c>
      <c r="L100" s="11">
        <f t="shared" si="30"/>
        <v>148.53978261528897</v>
      </c>
      <c r="M100" s="10">
        <f t="shared" si="31"/>
        <v>0</v>
      </c>
      <c r="N100" s="11">
        <f t="shared" si="32"/>
        <v>0</v>
      </c>
      <c r="O100" s="11">
        <f t="shared" si="33"/>
        <v>0</v>
      </c>
      <c r="P100" s="145">
        <f>J100*P95+P99</f>
        <v>16146.884981740695</v>
      </c>
      <c r="Q100" s="10">
        <f t="shared" si="34"/>
        <v>7560.7615124161302</v>
      </c>
      <c r="R100" s="11">
        <f>M100*R95+R99</f>
        <v>0</v>
      </c>
      <c r="S100" s="11">
        <f>N100*S95+S99</f>
        <v>0</v>
      </c>
      <c r="T100" s="11">
        <f>O100*T95+T99</f>
        <v>0</v>
      </c>
      <c r="U100" s="138">
        <f t="shared" si="35"/>
        <v>8586.1234693245697</v>
      </c>
      <c r="V100" s="11"/>
    </row>
    <row r="101" spans="1:33" s="7" customFormat="1" ht="12.75" customHeight="1" thickBot="1" x14ac:dyDescent="0.25">
      <c r="A101" s="139" t="s">
        <v>183</v>
      </c>
      <c r="B101" s="140">
        <v>63650</v>
      </c>
      <c r="C101" s="140">
        <f t="shared" si="27"/>
        <v>50</v>
      </c>
      <c r="D101" s="160">
        <v>127.10877772622401</v>
      </c>
      <c r="E101" s="161">
        <v>0</v>
      </c>
      <c r="F101" s="162">
        <v>73.6627673158318</v>
      </c>
      <c r="G101" s="163">
        <v>0</v>
      </c>
      <c r="H101" s="162">
        <v>0</v>
      </c>
      <c r="I101" s="164">
        <v>0</v>
      </c>
      <c r="J101" s="141">
        <f t="shared" si="28"/>
        <v>178.49364520841002</v>
      </c>
      <c r="K101" s="141">
        <f t="shared" si="29"/>
        <v>0</v>
      </c>
      <c r="L101" s="141">
        <f t="shared" si="30"/>
        <v>142.8492725347723</v>
      </c>
      <c r="M101" s="142">
        <f t="shared" si="31"/>
        <v>0</v>
      </c>
      <c r="N101" s="141">
        <f t="shared" si="32"/>
        <v>0</v>
      </c>
      <c r="O101" s="141">
        <f t="shared" si="33"/>
        <v>0</v>
      </c>
      <c r="P101" s="146">
        <f>J101*P95+P100</f>
        <v>16325.378626949105</v>
      </c>
      <c r="Q101" s="142">
        <f t="shared" si="34"/>
        <v>7739.3231030845955</v>
      </c>
      <c r="R101" s="141">
        <f>M101*R95+R100</f>
        <v>0</v>
      </c>
      <c r="S101" s="141">
        <f>N101*S95+S100</f>
        <v>0</v>
      </c>
      <c r="T101" s="141">
        <f>O101*T95+T100</f>
        <v>0</v>
      </c>
      <c r="U101" s="143">
        <f t="shared" si="35"/>
        <v>8586.0555238645138</v>
      </c>
      <c r="V101" s="11"/>
    </row>
    <row r="102" spans="1:33" s="7" customFormat="1" ht="12.75" customHeight="1" x14ac:dyDescent="0.2">
      <c r="A102" s="132" t="s">
        <v>184</v>
      </c>
      <c r="B102" s="133">
        <v>63700</v>
      </c>
      <c r="C102" s="133">
        <f t="shared" si="27"/>
        <v>50</v>
      </c>
      <c r="D102" s="151">
        <v>76.663490136802906</v>
      </c>
      <c r="E102" s="174">
        <v>0</v>
      </c>
      <c r="F102" s="152">
        <v>61.877722832307903</v>
      </c>
      <c r="G102" s="153">
        <v>0</v>
      </c>
      <c r="H102" s="152">
        <v>0</v>
      </c>
      <c r="I102" s="154">
        <v>0</v>
      </c>
      <c r="J102" s="134">
        <f t="shared" si="28"/>
        <v>188.67802579909898</v>
      </c>
      <c r="K102" s="134">
        <f t="shared" si="29"/>
        <v>0</v>
      </c>
      <c r="L102" s="134">
        <f t="shared" si="30"/>
        <v>125.50045384087008</v>
      </c>
      <c r="M102" s="135">
        <f t="shared" si="31"/>
        <v>0</v>
      </c>
      <c r="N102" s="134">
        <f t="shared" si="32"/>
        <v>0</v>
      </c>
      <c r="O102" s="134">
        <f t="shared" si="33"/>
        <v>0</v>
      </c>
      <c r="P102" s="144">
        <f>J102*P95+P101</f>
        <v>16514.056652748204</v>
      </c>
      <c r="Q102" s="135">
        <f t="shared" si="34"/>
        <v>7896.1986703856828</v>
      </c>
      <c r="R102" s="134">
        <f>M102*R95+R101</f>
        <v>0</v>
      </c>
      <c r="S102" s="134">
        <f>N102*S95+S101</f>
        <v>0</v>
      </c>
      <c r="T102" s="134">
        <f>O102*T95+T101</f>
        <v>0</v>
      </c>
      <c r="U102" s="136">
        <f t="shared" si="35"/>
        <v>8617.8579823625259</v>
      </c>
      <c r="V102" s="11"/>
    </row>
    <row r="103" spans="1:33" s="7" customFormat="1" ht="12.75" customHeight="1" x14ac:dyDescent="0.2">
      <c r="A103" s="137" t="s">
        <v>185</v>
      </c>
      <c r="B103" s="8">
        <v>63717</v>
      </c>
      <c r="C103" s="8">
        <f t="shared" si="27"/>
        <v>17</v>
      </c>
      <c r="D103" s="155">
        <v>86.3432639998464</v>
      </c>
      <c r="E103" s="159">
        <v>0</v>
      </c>
      <c r="F103" s="156">
        <v>57.601103111960597</v>
      </c>
      <c r="G103" s="157">
        <v>0</v>
      </c>
      <c r="H103" s="156">
        <v>0</v>
      </c>
      <c r="I103" s="158">
        <v>0</v>
      </c>
      <c r="J103" s="11">
        <f t="shared" si="28"/>
        <v>51.3169411170933</v>
      </c>
      <c r="K103" s="11">
        <f t="shared" si="29"/>
        <v>0</v>
      </c>
      <c r="L103" s="11">
        <f t="shared" si="30"/>
        <v>37.613704463936379</v>
      </c>
      <c r="M103" s="10">
        <f t="shared" si="31"/>
        <v>0</v>
      </c>
      <c r="N103" s="11">
        <f t="shared" si="32"/>
        <v>0</v>
      </c>
      <c r="O103" s="11">
        <f t="shared" si="33"/>
        <v>0</v>
      </c>
      <c r="P103" s="145">
        <f>J103*P95+P102</f>
        <v>16565.373593865297</v>
      </c>
      <c r="Q103" s="10">
        <f t="shared" si="34"/>
        <v>7943.2158009656032</v>
      </c>
      <c r="R103" s="11">
        <f>M103*R95+R102</f>
        <v>0</v>
      </c>
      <c r="S103" s="11">
        <f>N103*S95+S102</f>
        <v>0</v>
      </c>
      <c r="T103" s="11">
        <f>O103*T95+T102</f>
        <v>0</v>
      </c>
      <c r="U103" s="138">
        <f t="shared" si="35"/>
        <v>8622.1577928996994</v>
      </c>
      <c r="V103" s="11"/>
    </row>
    <row r="104" spans="1:33" s="7" customFormat="1" ht="12.75" customHeight="1" x14ac:dyDescent="0.2">
      <c r="A104" s="137" t="s">
        <v>186</v>
      </c>
      <c r="B104" s="8">
        <v>63750</v>
      </c>
      <c r="C104" s="8">
        <f t="shared" si="27"/>
        <v>33</v>
      </c>
      <c r="D104" s="155">
        <v>119.569117787045</v>
      </c>
      <c r="E104" s="159">
        <v>0</v>
      </c>
      <c r="F104" s="156">
        <v>68.9405229191388</v>
      </c>
      <c r="G104" s="157">
        <v>0</v>
      </c>
      <c r="H104" s="156">
        <v>0</v>
      </c>
      <c r="I104" s="158">
        <v>0</v>
      </c>
      <c r="J104" s="11">
        <f t="shared" si="28"/>
        <v>125.83534442532252</v>
      </c>
      <c r="K104" s="11">
        <f t="shared" si="29"/>
        <v>0</v>
      </c>
      <c r="L104" s="11">
        <f t="shared" si="30"/>
        <v>77.330993685671842</v>
      </c>
      <c r="M104" s="10">
        <f t="shared" si="31"/>
        <v>0</v>
      </c>
      <c r="N104" s="11">
        <f t="shared" si="32"/>
        <v>0</v>
      </c>
      <c r="O104" s="11">
        <f t="shared" si="33"/>
        <v>0</v>
      </c>
      <c r="P104" s="145">
        <f>J104*P95+P103</f>
        <v>16691.20893829062</v>
      </c>
      <c r="Q104" s="10">
        <f t="shared" si="34"/>
        <v>8039.8795430726932</v>
      </c>
      <c r="R104" s="11">
        <f>M104*R95+R103</f>
        <v>0</v>
      </c>
      <c r="S104" s="11">
        <f>N104*S95+S103</f>
        <v>0</v>
      </c>
      <c r="T104" s="11">
        <f>O104*T95+T103</f>
        <v>0</v>
      </c>
      <c r="U104" s="138">
        <f t="shared" si="35"/>
        <v>8651.329395217932</v>
      </c>
      <c r="V104" s="11"/>
    </row>
    <row r="105" spans="1:33" s="13" customFormat="1" ht="12.75" customHeight="1" x14ac:dyDescent="0.2">
      <c r="A105" s="137" t="s">
        <v>187</v>
      </c>
      <c r="B105" s="8">
        <v>63771</v>
      </c>
      <c r="C105" s="8">
        <f t="shared" si="27"/>
        <v>21</v>
      </c>
      <c r="D105" s="155">
        <v>103.97689305923301</v>
      </c>
      <c r="E105" s="159">
        <v>0</v>
      </c>
      <c r="F105" s="156">
        <v>40.397318812908402</v>
      </c>
      <c r="G105" s="157">
        <v>0</v>
      </c>
      <c r="H105" s="156">
        <v>0</v>
      </c>
      <c r="I105" s="158">
        <v>0</v>
      </c>
      <c r="J105" s="11">
        <f t="shared" si="28"/>
        <v>86.93455977355255</v>
      </c>
      <c r="K105" s="11">
        <f t="shared" si="29"/>
        <v>0</v>
      </c>
      <c r="L105" s="11">
        <f t="shared" si="30"/>
        <v>42.520271784685022</v>
      </c>
      <c r="M105" s="10">
        <f t="shared" si="31"/>
        <v>0</v>
      </c>
      <c r="N105" s="11">
        <f t="shared" si="32"/>
        <v>0</v>
      </c>
      <c r="O105" s="11">
        <f t="shared" si="33"/>
        <v>0</v>
      </c>
      <c r="P105" s="145">
        <f>J105*P95+P104</f>
        <v>16778.143498064172</v>
      </c>
      <c r="Q105" s="10">
        <f t="shared" si="34"/>
        <v>8093.0298828035493</v>
      </c>
      <c r="R105" s="11">
        <f>M105*R95+R104</f>
        <v>0</v>
      </c>
      <c r="S105" s="11">
        <f>N105*S95+S104</f>
        <v>0</v>
      </c>
      <c r="T105" s="11">
        <f>O105*T95+T104</f>
        <v>0</v>
      </c>
      <c r="U105" s="138">
        <f t="shared" si="35"/>
        <v>8685.1136152606286</v>
      </c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 s="13" customFormat="1" ht="12.75" customHeight="1" thickBot="1" x14ac:dyDescent="0.25">
      <c r="A106" s="139" t="s">
        <v>188</v>
      </c>
      <c r="B106" s="140">
        <v>63800</v>
      </c>
      <c r="C106" s="140">
        <f t="shared" si="27"/>
        <v>29</v>
      </c>
      <c r="D106" s="160">
        <v>121.56708528543901</v>
      </c>
      <c r="E106" s="161">
        <v>0</v>
      </c>
      <c r="F106" s="162">
        <v>30.2658348904883</v>
      </c>
      <c r="G106" s="163">
        <v>0</v>
      </c>
      <c r="H106" s="162">
        <v>0</v>
      </c>
      <c r="I106" s="164">
        <v>0</v>
      </c>
      <c r="J106" s="141">
        <f t="shared" si="28"/>
        <v>121.1254698517683</v>
      </c>
      <c r="K106" s="141">
        <f t="shared" si="29"/>
        <v>0</v>
      </c>
      <c r="L106" s="141">
        <f t="shared" si="30"/>
        <v>37.948730692564901</v>
      </c>
      <c r="M106" s="142">
        <f t="shared" si="31"/>
        <v>0</v>
      </c>
      <c r="N106" s="141">
        <f t="shared" si="32"/>
        <v>0</v>
      </c>
      <c r="O106" s="141">
        <f t="shared" si="33"/>
        <v>0</v>
      </c>
      <c r="P106" s="146">
        <f>J106*P95+P105</f>
        <v>16899.268967915941</v>
      </c>
      <c r="Q106" s="142">
        <f t="shared" si="34"/>
        <v>8140.4657961692556</v>
      </c>
      <c r="R106" s="141">
        <f>M106*R95+R105</f>
        <v>0</v>
      </c>
      <c r="S106" s="141">
        <f>N106*S95+S105</f>
        <v>0</v>
      </c>
      <c r="T106" s="141">
        <f>O106*T95+T105</f>
        <v>0</v>
      </c>
      <c r="U106" s="143">
        <f t="shared" si="35"/>
        <v>8758.8031717466911</v>
      </c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 s="13" customFormat="1" ht="12.75" customHeight="1" x14ac:dyDescent="0.2">
      <c r="A107" s="132" t="s">
        <v>189</v>
      </c>
      <c r="B107" s="133">
        <v>63823</v>
      </c>
      <c r="C107" s="133">
        <f t="shared" si="27"/>
        <v>23</v>
      </c>
      <c r="D107" s="151">
        <v>117.543695352302</v>
      </c>
      <c r="E107" s="174">
        <v>0</v>
      </c>
      <c r="F107" s="152">
        <v>24.9487150589684</v>
      </c>
      <c r="G107" s="153">
        <v>0</v>
      </c>
      <c r="H107" s="152">
        <v>0</v>
      </c>
      <c r="I107" s="154">
        <v>0</v>
      </c>
      <c r="J107" s="134">
        <f t="shared" si="28"/>
        <v>101.84348064200081</v>
      </c>
      <c r="K107" s="134">
        <f t="shared" si="29"/>
        <v>0</v>
      </c>
      <c r="L107" s="134">
        <f t="shared" si="30"/>
        <v>23.517308311805632</v>
      </c>
      <c r="M107" s="135">
        <f t="shared" si="31"/>
        <v>0</v>
      </c>
      <c r="N107" s="134">
        <f t="shared" si="32"/>
        <v>0</v>
      </c>
      <c r="O107" s="134">
        <f t="shared" si="33"/>
        <v>0</v>
      </c>
      <c r="P107" s="144">
        <f>J107*P95+P106</f>
        <v>17001.112448557942</v>
      </c>
      <c r="Q107" s="135">
        <f t="shared" si="34"/>
        <v>8169.8624315590123</v>
      </c>
      <c r="R107" s="134">
        <f>M107*R95+R106</f>
        <v>0</v>
      </c>
      <c r="S107" s="134">
        <f>N107*S95+S106</f>
        <v>0</v>
      </c>
      <c r="T107" s="134">
        <f>O107*T95+T106</f>
        <v>0</v>
      </c>
      <c r="U107" s="136">
        <f t="shared" si="35"/>
        <v>8831.2500169989344</v>
      </c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 s="13" customFormat="1" ht="12.75" customHeight="1" x14ac:dyDescent="0.2">
      <c r="A108" s="137" t="s">
        <v>190</v>
      </c>
      <c r="B108" s="8">
        <v>63850</v>
      </c>
      <c r="C108" s="8">
        <f t="shared" si="27"/>
        <v>27</v>
      </c>
      <c r="D108" s="155">
        <v>116.877463396347</v>
      </c>
      <c r="E108" s="159">
        <v>0</v>
      </c>
      <c r="F108" s="156">
        <v>24.0635471326996</v>
      </c>
      <c r="G108" s="157">
        <v>0</v>
      </c>
      <c r="H108" s="156">
        <v>0</v>
      </c>
      <c r="I108" s="158">
        <v>0</v>
      </c>
      <c r="J108" s="11">
        <f t="shared" si="28"/>
        <v>117.2105793743245</v>
      </c>
      <c r="K108" s="11">
        <f t="shared" si="29"/>
        <v>0</v>
      </c>
      <c r="L108" s="11">
        <f t="shared" si="30"/>
        <v>24.506131095834</v>
      </c>
      <c r="M108" s="10">
        <f t="shared" si="31"/>
        <v>0</v>
      </c>
      <c r="N108" s="11">
        <f t="shared" si="32"/>
        <v>0</v>
      </c>
      <c r="O108" s="11">
        <f t="shared" si="33"/>
        <v>0</v>
      </c>
      <c r="P108" s="145">
        <f>J108*P95+P107</f>
        <v>17118.323027932267</v>
      </c>
      <c r="Q108" s="10">
        <f t="shared" si="34"/>
        <v>8200.4950954288051</v>
      </c>
      <c r="R108" s="11">
        <f>M108*R95+R107</f>
        <v>0</v>
      </c>
      <c r="S108" s="11">
        <f>N108*S95+S107</f>
        <v>0</v>
      </c>
      <c r="T108" s="11">
        <f>O108*T95+T107</f>
        <v>0</v>
      </c>
      <c r="U108" s="138">
        <f t="shared" si="35"/>
        <v>8917.8279325034655</v>
      </c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 s="13" customFormat="1" ht="12.75" customHeight="1" x14ac:dyDescent="0.2">
      <c r="A109" s="137" t="s">
        <v>191</v>
      </c>
      <c r="B109" s="8">
        <v>63900</v>
      </c>
      <c r="C109" s="8">
        <f t="shared" si="27"/>
        <v>50</v>
      </c>
      <c r="D109" s="155">
        <v>103.2594551458</v>
      </c>
      <c r="E109" s="159">
        <v>0</v>
      </c>
      <c r="F109" s="156">
        <v>30.006021336508599</v>
      </c>
      <c r="G109" s="157">
        <v>0</v>
      </c>
      <c r="H109" s="156">
        <v>0</v>
      </c>
      <c r="I109" s="158">
        <v>0</v>
      </c>
      <c r="J109" s="11">
        <f t="shared" si="28"/>
        <v>203.83048013161758</v>
      </c>
      <c r="K109" s="11">
        <f t="shared" si="29"/>
        <v>0</v>
      </c>
      <c r="L109" s="11">
        <f t="shared" si="30"/>
        <v>50.064415249266851</v>
      </c>
      <c r="M109" s="10">
        <f t="shared" si="31"/>
        <v>0</v>
      </c>
      <c r="N109" s="11">
        <f t="shared" si="32"/>
        <v>0</v>
      </c>
      <c r="O109" s="11">
        <f t="shared" si="33"/>
        <v>0</v>
      </c>
      <c r="P109" s="145">
        <f>J109*P95+P108</f>
        <v>17322.153508063886</v>
      </c>
      <c r="Q109" s="10">
        <f t="shared" si="34"/>
        <v>8263.075614490388</v>
      </c>
      <c r="R109" s="11">
        <f>M109*R95+R108</f>
        <v>0</v>
      </c>
      <c r="S109" s="11">
        <f>N109*S95+S108</f>
        <v>0</v>
      </c>
      <c r="T109" s="11">
        <f>O109*T95+T108</f>
        <v>0</v>
      </c>
      <c r="U109" s="138">
        <f t="shared" si="35"/>
        <v>9059.0778935734998</v>
      </c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 s="13" customFormat="1" ht="12.75" customHeight="1" x14ac:dyDescent="0.2">
      <c r="A110" s="137" t="s">
        <v>192</v>
      </c>
      <c r="B110" s="8">
        <v>63950</v>
      </c>
      <c r="C110" s="8">
        <f t="shared" si="27"/>
        <v>50</v>
      </c>
      <c r="D110" s="155">
        <v>95.896070231156003</v>
      </c>
      <c r="E110" s="159">
        <v>0</v>
      </c>
      <c r="F110" s="156">
        <v>34.283176426714803</v>
      </c>
      <c r="G110" s="157">
        <v>0</v>
      </c>
      <c r="H110" s="156">
        <v>0</v>
      </c>
      <c r="I110" s="158">
        <v>0</v>
      </c>
      <c r="J110" s="11">
        <f t="shared" si="28"/>
        <v>184.40326423792223</v>
      </c>
      <c r="K110" s="11">
        <f t="shared" si="29"/>
        <v>0</v>
      </c>
      <c r="L110" s="11">
        <f t="shared" si="30"/>
        <v>59.527034965947593</v>
      </c>
      <c r="M110" s="10">
        <f t="shared" si="31"/>
        <v>0</v>
      </c>
      <c r="N110" s="11">
        <f t="shared" si="32"/>
        <v>0</v>
      </c>
      <c r="O110" s="11">
        <f t="shared" si="33"/>
        <v>0</v>
      </c>
      <c r="P110" s="145">
        <f>J110*P95+P109</f>
        <v>17506.556772301807</v>
      </c>
      <c r="Q110" s="10">
        <f t="shared" si="34"/>
        <v>8337.4844081978226</v>
      </c>
      <c r="R110" s="11">
        <f>M110*R95+R109</f>
        <v>0</v>
      </c>
      <c r="S110" s="11">
        <f>N110*S95+S109</f>
        <v>0</v>
      </c>
      <c r="T110" s="11">
        <f>O110*T95+T109</f>
        <v>0</v>
      </c>
      <c r="U110" s="138">
        <f t="shared" si="35"/>
        <v>9169.0723641039876</v>
      </c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 s="13" customFormat="1" ht="12.75" customHeight="1" thickBot="1" x14ac:dyDescent="0.25">
      <c r="A111" s="139" t="s">
        <v>193</v>
      </c>
      <c r="B111" s="140">
        <v>64000</v>
      </c>
      <c r="C111" s="140">
        <f t="shared" si="27"/>
        <v>50</v>
      </c>
      <c r="D111" s="160">
        <v>107.20422957143801</v>
      </c>
      <c r="E111" s="161">
        <v>0</v>
      </c>
      <c r="F111" s="162">
        <v>20.636157210371501</v>
      </c>
      <c r="G111" s="163">
        <v>0</v>
      </c>
      <c r="H111" s="162">
        <v>0</v>
      </c>
      <c r="I111" s="164">
        <v>0</v>
      </c>
      <c r="J111" s="141">
        <f t="shared" si="28"/>
        <v>188.05583315055003</v>
      </c>
      <c r="K111" s="141">
        <f t="shared" si="29"/>
        <v>0</v>
      </c>
      <c r="L111" s="141">
        <f t="shared" si="30"/>
        <v>50.851234849153983</v>
      </c>
      <c r="M111" s="142">
        <f t="shared" si="31"/>
        <v>0</v>
      </c>
      <c r="N111" s="141">
        <f t="shared" si="32"/>
        <v>0</v>
      </c>
      <c r="O111" s="141">
        <f t="shared" si="33"/>
        <v>0</v>
      </c>
      <c r="P111" s="146">
        <f>J111*P95+P110</f>
        <v>17694.612605452356</v>
      </c>
      <c r="Q111" s="142">
        <f t="shared" si="34"/>
        <v>8401.0484517592649</v>
      </c>
      <c r="R111" s="141">
        <f>M111*R95+R110</f>
        <v>0</v>
      </c>
      <c r="S111" s="141">
        <f>N111*S95+S110</f>
        <v>0</v>
      </c>
      <c r="T111" s="141">
        <f>O111*T95+T110</f>
        <v>0</v>
      </c>
      <c r="U111" s="143">
        <f t="shared" si="35"/>
        <v>9293.5641536930943</v>
      </c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 s="13" customFormat="1" ht="12.75" customHeight="1" x14ac:dyDescent="0.2">
      <c r="A112" s="137" t="s">
        <v>194</v>
      </c>
      <c r="B112" s="8">
        <v>64050</v>
      </c>
      <c r="C112" s="8">
        <f t="shared" si="27"/>
        <v>50</v>
      </c>
      <c r="D112" s="155">
        <v>92.731661887230999</v>
      </c>
      <c r="E112" s="159">
        <v>0</v>
      </c>
      <c r="F112" s="156">
        <v>34.633394961337203</v>
      </c>
      <c r="G112" s="157">
        <v>0</v>
      </c>
      <c r="H112" s="156">
        <v>0</v>
      </c>
      <c r="I112" s="158">
        <v>0</v>
      </c>
      <c r="J112" s="11">
        <f t="shared" si="28"/>
        <v>185.12582542469352</v>
      </c>
      <c r="K112" s="11">
        <f t="shared" si="29"/>
        <v>0</v>
      </c>
      <c r="L112" s="11">
        <f t="shared" si="30"/>
        <v>51.17551127010065</v>
      </c>
      <c r="M112" s="10">
        <f t="shared" si="31"/>
        <v>0</v>
      </c>
      <c r="N112" s="11">
        <f t="shared" si="32"/>
        <v>0</v>
      </c>
      <c r="O112" s="11">
        <f t="shared" si="33"/>
        <v>0</v>
      </c>
      <c r="P112" s="145">
        <f>J112*P95+P111</f>
        <v>17879.738430877049</v>
      </c>
      <c r="Q112" s="10">
        <f t="shared" si="34"/>
        <v>8465.017840846891</v>
      </c>
      <c r="R112" s="11">
        <f>M112*R95+R111</f>
        <v>0</v>
      </c>
      <c r="S112" s="11">
        <f>N112*S95+S111</f>
        <v>0</v>
      </c>
      <c r="T112" s="11">
        <f>O112*T95+T111</f>
        <v>0</v>
      </c>
      <c r="U112" s="138">
        <f t="shared" si="35"/>
        <v>9414.7205900301615</v>
      </c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 s="13" customFormat="1" ht="12.75" customHeight="1" x14ac:dyDescent="0.2">
      <c r="A113" s="137" t="s">
        <v>195</v>
      </c>
      <c r="B113" s="8">
        <v>64100</v>
      </c>
      <c r="C113" s="8">
        <f t="shared" si="27"/>
        <v>50</v>
      </c>
      <c r="D113" s="155">
        <v>89.732149456672204</v>
      </c>
      <c r="E113" s="159">
        <v>0</v>
      </c>
      <c r="F113" s="156">
        <v>28.837205185966901</v>
      </c>
      <c r="G113" s="157">
        <v>0</v>
      </c>
      <c r="H113" s="156">
        <v>0</v>
      </c>
      <c r="I113" s="158">
        <v>0</v>
      </c>
      <c r="J113" s="11">
        <f t="shared" si="28"/>
        <v>168.94797346657705</v>
      </c>
      <c r="K113" s="11">
        <f t="shared" si="29"/>
        <v>0</v>
      </c>
      <c r="L113" s="11">
        <f t="shared" si="30"/>
        <v>58.769074210466762</v>
      </c>
      <c r="M113" s="10">
        <f t="shared" si="31"/>
        <v>0</v>
      </c>
      <c r="N113" s="11">
        <f t="shared" si="32"/>
        <v>0</v>
      </c>
      <c r="O113" s="11">
        <f t="shared" si="33"/>
        <v>0</v>
      </c>
      <c r="P113" s="145">
        <f>J113*P95+P112</f>
        <v>18048.686404343625</v>
      </c>
      <c r="Q113" s="10">
        <f t="shared" si="34"/>
        <v>8538.4791836099739</v>
      </c>
      <c r="R113" s="11">
        <f>M113*R95+R112</f>
        <v>0</v>
      </c>
      <c r="S113" s="11">
        <f>N113*S95+S112</f>
        <v>0</v>
      </c>
      <c r="T113" s="11">
        <f>O113*T95+T112</f>
        <v>0</v>
      </c>
      <c r="U113" s="138">
        <f t="shared" si="35"/>
        <v>9510.207220733655</v>
      </c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:33" s="13" customFormat="1" ht="12.75" customHeight="1" x14ac:dyDescent="0.2">
      <c r="A114" s="137" t="s">
        <v>196</v>
      </c>
      <c r="B114" s="8">
        <v>64150</v>
      </c>
      <c r="C114" s="8">
        <f t="shared" si="27"/>
        <v>50</v>
      </c>
      <c r="D114" s="155">
        <v>87.548061414187003</v>
      </c>
      <c r="E114" s="159">
        <v>0</v>
      </c>
      <c r="F114" s="156">
        <v>18.241110395105299</v>
      </c>
      <c r="G114" s="157">
        <v>0</v>
      </c>
      <c r="H114" s="156">
        <v>0</v>
      </c>
      <c r="I114" s="158">
        <v>0</v>
      </c>
      <c r="J114" s="11">
        <f t="shared" si="28"/>
        <v>164.14834339894369</v>
      </c>
      <c r="K114" s="11">
        <f t="shared" si="29"/>
        <v>0</v>
      </c>
      <c r="L114" s="11">
        <f t="shared" si="30"/>
        <v>43.591032945437227</v>
      </c>
      <c r="M114" s="10">
        <f t="shared" si="31"/>
        <v>0</v>
      </c>
      <c r="N114" s="11">
        <f t="shared" si="32"/>
        <v>0</v>
      </c>
      <c r="O114" s="11">
        <f t="shared" si="33"/>
        <v>0</v>
      </c>
      <c r="P114" s="145">
        <f>J114*P95+P113</f>
        <v>18212.83474774257</v>
      </c>
      <c r="Q114" s="10">
        <f t="shared" si="34"/>
        <v>8592.9679747917708</v>
      </c>
      <c r="R114" s="11">
        <f>M114*R95+R113</f>
        <v>0</v>
      </c>
      <c r="S114" s="11">
        <f>N114*S95+S113</f>
        <v>0</v>
      </c>
      <c r="T114" s="11">
        <f>O114*T95+T113</f>
        <v>0</v>
      </c>
      <c r="U114" s="138">
        <f t="shared" si="35"/>
        <v>9619.8667729508015</v>
      </c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:33" s="13" customFormat="1" ht="12.75" customHeight="1" x14ac:dyDescent="0.2">
      <c r="A115" s="137" t="s">
        <v>197</v>
      </c>
      <c r="B115" s="8">
        <v>64200</v>
      </c>
      <c r="C115" s="8">
        <f t="shared" si="27"/>
        <v>50</v>
      </c>
      <c r="D115" s="155">
        <v>81.932531526291299</v>
      </c>
      <c r="E115" s="159">
        <v>0</v>
      </c>
      <c r="F115" s="156">
        <v>9.2494166675387497</v>
      </c>
      <c r="G115" s="157">
        <v>0</v>
      </c>
      <c r="H115" s="156">
        <v>0</v>
      </c>
      <c r="I115" s="158">
        <v>0</v>
      </c>
      <c r="J115" s="11">
        <f t="shared" si="28"/>
        <v>156.9264749448873</v>
      </c>
      <c r="K115" s="11">
        <f t="shared" si="29"/>
        <v>0</v>
      </c>
      <c r="L115" s="11">
        <f t="shared" si="30"/>
        <v>25.454191724670416</v>
      </c>
      <c r="M115" s="10">
        <f t="shared" si="31"/>
        <v>0</v>
      </c>
      <c r="N115" s="11">
        <f t="shared" si="32"/>
        <v>0</v>
      </c>
      <c r="O115" s="11">
        <f t="shared" si="33"/>
        <v>0</v>
      </c>
      <c r="P115" s="145">
        <f>J115*P95+P114</f>
        <v>18369.761222687459</v>
      </c>
      <c r="Q115" s="10">
        <f t="shared" si="34"/>
        <v>8624.7857144476093</v>
      </c>
      <c r="R115" s="11">
        <f>M115*R95+R114</f>
        <v>0</v>
      </c>
      <c r="S115" s="11">
        <f>N115*S95+S114</f>
        <v>0</v>
      </c>
      <c r="T115" s="11">
        <f>O115*T95+T114</f>
        <v>0</v>
      </c>
      <c r="U115" s="138">
        <f t="shared" si="35"/>
        <v>9744.9755082398515</v>
      </c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:33" s="13" customFormat="1" ht="12.75" customHeight="1" thickBot="1" x14ac:dyDescent="0.25">
      <c r="A116" s="139" t="s">
        <v>198</v>
      </c>
      <c r="B116" s="140">
        <v>64249.999109423203</v>
      </c>
      <c r="C116" s="140">
        <f t="shared" si="27"/>
        <v>49.999109423202754</v>
      </c>
      <c r="D116" s="160">
        <v>78.185408470938398</v>
      </c>
      <c r="E116" s="161">
        <v>0</v>
      </c>
      <c r="F116" s="162">
        <v>6.1695262472449004</v>
      </c>
      <c r="G116" s="163">
        <v>0</v>
      </c>
      <c r="H116" s="162">
        <v>0</v>
      </c>
      <c r="I116" s="164">
        <v>0</v>
      </c>
      <c r="J116" s="141">
        <f t="shared" si="28"/>
        <v>148.25471115813519</v>
      </c>
      <c r="K116" s="141">
        <f t="shared" si="29"/>
        <v>0</v>
      </c>
      <c r="L116" s="141">
        <f t="shared" si="30"/>
        <v>14.276544703451565</v>
      </c>
      <c r="M116" s="142">
        <f t="shared" si="31"/>
        <v>0</v>
      </c>
      <c r="N116" s="141">
        <f t="shared" si="32"/>
        <v>0</v>
      </c>
      <c r="O116" s="141">
        <f t="shared" si="33"/>
        <v>0</v>
      </c>
      <c r="P116" s="146">
        <f>J116*P95+P115</f>
        <v>18518.015933845592</v>
      </c>
      <c r="Q116" s="142">
        <f t="shared" si="34"/>
        <v>8642.6313953269237</v>
      </c>
      <c r="R116" s="141">
        <f>M116*R95+R115</f>
        <v>0</v>
      </c>
      <c r="S116" s="141">
        <f>N116*S95+S115</f>
        <v>0</v>
      </c>
      <c r="T116" s="141">
        <f>O116*T95+T115</f>
        <v>0</v>
      </c>
      <c r="U116" s="143">
        <f t="shared" si="35"/>
        <v>9875.3845385186723</v>
      </c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 s="13" customFormat="1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s="13" customFormat="1" ht="12.75" customHeight="1" x14ac:dyDescent="0.2">
      <c r="A118" s="12"/>
      <c r="B118" s="12"/>
      <c r="C118" s="12"/>
      <c r="D118" s="12"/>
      <c r="E118" s="12"/>
      <c r="F118" s="12"/>
      <c r="G118" s="12"/>
      <c r="H118" s="125" t="s">
        <v>221</v>
      </c>
      <c r="I118" s="12"/>
      <c r="J118" s="13">
        <f>SUM(J7:J117)</f>
        <v>18518.015933845592</v>
      </c>
      <c r="K118" s="13">
        <f t="shared" ref="K118:O118" si="36">SUM(K7:K117)</f>
        <v>0</v>
      </c>
      <c r="L118" s="13">
        <f t="shared" si="36"/>
        <v>6914.1051162615377</v>
      </c>
      <c r="M118" s="13">
        <f t="shared" si="36"/>
        <v>0</v>
      </c>
      <c r="N118" s="13">
        <f t="shared" si="36"/>
        <v>0</v>
      </c>
      <c r="O118" s="13">
        <f t="shared" si="36"/>
        <v>0</v>
      </c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 s="13" customFormat="1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s="13" customFormat="1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:33" s="13" customFormat="1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s="13" customFormat="1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s="13" customFormat="1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:33" s="13" customFormat="1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:33" s="13" customFormat="1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:33" s="13" customFormat="1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:33" s="13" customFormat="1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:33" s="13" customFormat="1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:33" s="13" customFormat="1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:33" s="13" customFormat="1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:33" s="13" customFormat="1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:33" s="13" customFormat="1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:33" s="13" customFormat="1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:33" s="13" customFormat="1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1:33" s="13" customFormat="1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1:33" s="13" customFormat="1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:33" s="13" customFormat="1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:33" s="13" customFormat="1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:33" s="13" customFormat="1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:33" s="13" customFormat="1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:33" s="13" customFormat="1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:33" s="13" customFormat="1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:33" s="13" customFormat="1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 s="13" customFormat="1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:33" s="13" customFormat="1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:33" s="13" customFormat="1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:33" s="13" customFormat="1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:33" s="13" customFormat="1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 s="13" customFormat="1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:33" s="13" customFormat="1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33" s="13" customFormat="1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 s="13" customFormat="1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:33" s="13" customFormat="1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:33" s="13" customFormat="1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1:33" s="13" customFormat="1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1:33" s="13" customFormat="1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1:33" s="13" customFormat="1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:33" s="13" customFormat="1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:33" s="13" customFormat="1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1:33" s="13" customFormat="1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1:33" s="13" customFormat="1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1:33" s="13" customFormat="1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:33" s="13" customFormat="1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:33" s="13" customFormat="1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:33" s="13" customFormat="1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1:33" s="13" customFormat="1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 s="13" customFormat="1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:33" s="13" customFormat="1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:33" s="13" customFormat="1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:33" s="13" customFormat="1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:33" s="13" customFormat="1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1:33" s="13" customFormat="1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:33" s="13" customFormat="1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 s="13" customFormat="1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:33" s="13" customFormat="1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 s="13" customFormat="1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:33" s="13" customFormat="1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:33" s="13" customFormat="1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:33" s="13" customFormat="1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:33" s="13" customFormat="1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:33" s="13" customFormat="1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1:33" s="13" customFormat="1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1:33" s="13" customFormat="1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:33" s="13" customFormat="1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:33" s="13" customFormat="1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:33" s="13" customFormat="1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:33" s="13" customFormat="1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1:33" s="13" customFormat="1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1:33" s="13" customFormat="1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1:33" s="13" customFormat="1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1:33" s="13" customFormat="1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1:33" s="13" customFormat="1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1:33" s="13" customFormat="1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1:33" s="13" customFormat="1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1:33" s="13" customFormat="1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1:33" s="13" customFormat="1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1:33" s="13" customFormat="1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1:33" s="13" customFormat="1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1:33" s="13" customFormat="1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1:33" s="13" customFormat="1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1:33" s="13" customFormat="1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1:33" s="13" customFormat="1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1:33" s="13" customFormat="1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1:33" s="13" customFormat="1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1:33" s="13" customFormat="1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1:33" s="13" customFormat="1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:33" s="13" customFormat="1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1:33" s="13" customFormat="1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1:33" s="13" customFormat="1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1:33" s="13" customFormat="1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</row>
    <row r="211" spans="1:33" s="13" customFormat="1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1:33" s="13" customFormat="1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1:33" s="13" customFormat="1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1:33" s="13" customFormat="1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1:33" s="13" customFormat="1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1:33" s="13" customFormat="1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1:33" s="13" customFormat="1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1:33" s="13" customFormat="1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1:33" s="13" customFormat="1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1:33" s="13" customFormat="1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1:33" s="13" customFormat="1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1:33" s="13" customFormat="1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1:33" s="13" customFormat="1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1:33" s="13" customFormat="1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1:33" s="13" customFormat="1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1:33" s="13" customFormat="1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1:33" s="13" customFormat="1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1:33" s="13" customFormat="1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1:33" s="13" customFormat="1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1:33" s="13" customFormat="1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:33" s="13" customFormat="1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1:33" s="13" customFormat="1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1:33" s="13" customFormat="1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1:33" s="13" customFormat="1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1:33" s="13" customFormat="1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1:33" s="13" customFormat="1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1:33" s="13" customFormat="1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1:33" s="13" customFormat="1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1:33" s="13" customFormat="1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1:33" s="13" customFormat="1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1:33" s="13" customFormat="1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1:33" s="13" customFormat="1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1:33" s="13" customFormat="1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1:33" s="13" customFormat="1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1:33" s="13" customFormat="1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1:33" s="13" customFormat="1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1:33" s="13" customFormat="1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1:33" s="13" customFormat="1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1:33" s="13" customFormat="1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1:33" s="13" customFormat="1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1:33" s="13" customFormat="1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1:33" s="13" customFormat="1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1:33" s="13" customFormat="1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1:33" s="13" customFormat="1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1:33" s="13" customFormat="1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1:33" s="13" customFormat="1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:33" s="13" customFormat="1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1:33" s="13" customFormat="1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1:33" s="13" customFormat="1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1:33" s="13" customFormat="1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1:33" s="13" customFormat="1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1:33" s="13" customFormat="1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1:33" s="13" customFormat="1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:33" s="13" customFormat="1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1:33" s="13" customFormat="1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1:33" s="13" customFormat="1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:33" s="13" customFormat="1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1:33" s="13" customFormat="1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:33" s="13" customFormat="1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1:33" s="13" customFormat="1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:33" s="13" customFormat="1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1:33" s="13" customFormat="1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1:33" s="13" customFormat="1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1:33" s="13" customFormat="1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1:33" s="13" customFormat="1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:33" s="13" customFormat="1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:33" s="13" customFormat="1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:33" s="13" customFormat="1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:33" s="13" customFormat="1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:33" s="13" customFormat="1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:33" s="13" customFormat="1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1:33" s="13" customFormat="1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1:33" s="13" customFormat="1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1:33" s="13" customFormat="1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1:33" s="13" customFormat="1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1:33" s="13" customFormat="1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1:33" s="13" customFormat="1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1:33" s="13" customFormat="1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1:33" s="13" customFormat="1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1:33" s="13" customFormat="1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1:33" s="13" customFormat="1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1:33" s="13" customFormat="1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1:33" s="13" customFormat="1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1:33" s="13" customFormat="1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1:33" s="13" customFormat="1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1:33" s="13" customFormat="1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1:33" s="13" customFormat="1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1:33" s="13" customFormat="1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1:33" s="13" customFormat="1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1:33" s="13" customFormat="1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1:33" s="13" customFormat="1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1:33" s="13" customFormat="1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1:33" s="13" customFormat="1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1:33" s="13" customFormat="1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1:33" s="13" customFormat="1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1:33" s="13" customFormat="1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1:33" s="13" customFormat="1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1:33" s="13" customFormat="1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1:33" s="13" customFormat="1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1:33" s="13" customFormat="1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1:33" s="13" customFormat="1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1:33" s="13" customFormat="1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1:33" s="13" customFormat="1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1:33" s="13" customFormat="1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1:33" s="13" customFormat="1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1:33" s="13" customFormat="1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1:33" s="13" customFormat="1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1:33" s="13" customFormat="1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1:33" s="13" customFormat="1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1:33" s="13" customFormat="1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1:33" s="13" customFormat="1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1:33" s="13" customFormat="1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1:33" s="13" customFormat="1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1:33" s="13" customFormat="1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1:33" s="13" customFormat="1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1:33" s="13" customFormat="1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1:33" s="13" customFormat="1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1:33" s="13" customFormat="1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1:33" s="13" customFormat="1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1:33" s="13" customFormat="1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1:33" s="13" customFormat="1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1:33" s="13" customFormat="1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1:33" s="13" customFormat="1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1:33" s="13" customFormat="1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1:33" s="13" customFormat="1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1:33" s="13" customFormat="1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1:33" s="13" customFormat="1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1:33" s="13" customFormat="1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1:33" s="13" customFormat="1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1:33" s="13" customFormat="1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1:33" s="13" customFormat="1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:33" s="13" customFormat="1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1:33" s="13" customFormat="1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1:33" s="13" customFormat="1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1:33" s="13" customFormat="1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1:33" s="13" customFormat="1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1:33" s="13" customFormat="1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1:33" s="13" customFormat="1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1:33" s="13" customFormat="1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1:33" s="13" customFormat="1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1:33" s="13" customFormat="1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1:33" s="13" customFormat="1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1:33" s="13" customFormat="1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1:33" s="13" customFormat="1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1:33" s="13" customFormat="1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1:33" s="13" customFormat="1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1:33" s="13" customFormat="1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1:33" s="13" customFormat="1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1:33" s="13" customFormat="1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1:33" s="13" customFormat="1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1:33" s="13" customFormat="1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1:33" s="13" customFormat="1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1:33" s="13" customFormat="1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1:33" s="13" customFormat="1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1:33" s="13" customFormat="1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1:33" s="13" customFormat="1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1:33" s="13" customFormat="1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1:33" s="13" customFormat="1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1:33" s="13" customFormat="1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1:33" s="13" customFormat="1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1:33" s="13" customFormat="1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1:33" s="13" customFormat="1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1:33" s="13" customFormat="1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1:33" s="13" customFormat="1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1:33" s="13" customFormat="1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:33" s="13" customFormat="1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1:33" s="13" customFormat="1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1:33" s="13" customFormat="1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1:33" s="13" customFormat="1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  <row r="380" spans="1:33" s="13" customFormat="1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1:33" s="13" customFormat="1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</row>
    <row r="382" spans="1:33" s="13" customFormat="1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</row>
    <row r="383" spans="1:33" s="13" customFormat="1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</row>
    <row r="384" spans="1:33" s="13" customFormat="1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</row>
    <row r="385" spans="1:33" s="13" customFormat="1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</row>
    <row r="386" spans="1:33" s="13" customFormat="1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</row>
    <row r="387" spans="1:33" s="13" customFormat="1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</row>
    <row r="388" spans="1:33" s="13" customFormat="1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</row>
    <row r="389" spans="1:33" s="13" customFormat="1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</row>
    <row r="390" spans="1:33" s="13" customFormat="1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</row>
    <row r="391" spans="1:33" s="13" customFormat="1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</row>
    <row r="392" spans="1:33" s="13" customFormat="1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</row>
    <row r="393" spans="1:33" s="13" customFormat="1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</row>
    <row r="394" spans="1:33" s="13" customFormat="1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</row>
    <row r="395" spans="1:33" s="13" customFormat="1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</row>
    <row r="396" spans="1:33" s="13" customFormat="1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</row>
    <row r="397" spans="1:33" s="13" customFormat="1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</row>
    <row r="398" spans="1:33" s="13" customFormat="1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</row>
    <row r="399" spans="1:33" s="13" customFormat="1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</row>
    <row r="400" spans="1:33" s="13" customFormat="1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</row>
    <row r="401" spans="1:33" s="13" customFormat="1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</row>
    <row r="402" spans="1:33" s="13" customFormat="1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</row>
    <row r="403" spans="1:33" s="13" customFormat="1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</row>
    <row r="404" spans="1:33" s="13" customFormat="1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</row>
    <row r="405" spans="1:33" s="13" customFormat="1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</row>
    <row r="406" spans="1:33" s="13" customFormat="1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</row>
    <row r="407" spans="1:33" s="13" customFormat="1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</row>
    <row r="408" spans="1:33" s="13" customFormat="1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</row>
    <row r="409" spans="1:33" s="13" customFormat="1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</row>
    <row r="410" spans="1:33" s="13" customFormat="1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</row>
    <row r="411" spans="1:33" s="13" customFormat="1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</row>
    <row r="412" spans="1:33" s="13" customFormat="1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</row>
    <row r="413" spans="1:33" s="13" customFormat="1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</row>
    <row r="414" spans="1:33" s="13" customFormat="1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</row>
    <row r="415" spans="1:33" s="13" customFormat="1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</row>
    <row r="416" spans="1:33" s="13" customFormat="1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</row>
    <row r="417" spans="1:33" s="13" customFormat="1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</row>
    <row r="418" spans="1:33" s="13" customFormat="1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</row>
    <row r="419" spans="1:33" s="13" customFormat="1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</row>
    <row r="420" spans="1:33" s="13" customFormat="1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</row>
    <row r="421" spans="1:33" s="13" customFormat="1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</row>
    <row r="422" spans="1:33" s="13" customFormat="1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</row>
    <row r="423" spans="1:33" s="13" customFormat="1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</row>
    <row r="424" spans="1:33" s="13" customFormat="1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</row>
    <row r="425" spans="1:33" s="13" customFormat="1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</row>
    <row r="426" spans="1:33" s="13" customFormat="1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</row>
    <row r="427" spans="1:33" s="13" customFormat="1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</row>
    <row r="428" spans="1:33" s="13" customFormat="1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</row>
    <row r="429" spans="1:33" s="13" customFormat="1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</row>
    <row r="430" spans="1:33" s="13" customFormat="1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</row>
    <row r="431" spans="1:33" s="13" customFormat="1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</row>
    <row r="432" spans="1:33" s="13" customFormat="1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</row>
    <row r="433" spans="1:33" s="13" customFormat="1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</row>
    <row r="434" spans="1:33" s="13" customFormat="1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</row>
    <row r="435" spans="1:33" s="13" customFormat="1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</row>
    <row r="436" spans="1:33" s="13" customFormat="1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</row>
    <row r="437" spans="1:33" s="13" customFormat="1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</row>
    <row r="438" spans="1:33" s="13" customFormat="1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</row>
    <row r="439" spans="1:33" s="13" customFormat="1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</row>
    <row r="440" spans="1:33" s="13" customFormat="1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</row>
    <row r="441" spans="1:33" s="13" customFormat="1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</row>
    <row r="442" spans="1:33" s="13" customFormat="1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</row>
    <row r="443" spans="1:33" s="13" customFormat="1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</row>
    <row r="444" spans="1:33" s="13" customFormat="1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</row>
    <row r="445" spans="1:33" s="13" customFormat="1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</row>
    <row r="446" spans="1:33" s="13" customFormat="1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</row>
    <row r="447" spans="1:33" s="13" customFormat="1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</row>
    <row r="448" spans="1:33" s="13" customFormat="1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</row>
    <row r="449" spans="1:33" s="13" customFormat="1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</row>
    <row r="450" spans="1:33" s="13" customFormat="1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</row>
    <row r="451" spans="1:33" s="13" customFormat="1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</row>
    <row r="452" spans="1:33" s="13" customFormat="1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</row>
    <row r="453" spans="1:33" s="13" customFormat="1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</row>
    <row r="454" spans="1:33" s="13" customFormat="1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</row>
    <row r="455" spans="1:33" s="13" customFormat="1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</row>
    <row r="456" spans="1:33" s="13" customFormat="1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</row>
    <row r="457" spans="1:33" s="13" customFormat="1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</row>
    <row r="458" spans="1:33" s="13" customFormat="1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</row>
    <row r="459" spans="1:33" s="13" customFormat="1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</row>
    <row r="460" spans="1:33" s="13" customFormat="1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</row>
    <row r="461" spans="1:33" s="13" customFormat="1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</row>
    <row r="462" spans="1:33" s="13" customFormat="1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</row>
    <row r="463" spans="1:33" s="13" customFormat="1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</row>
    <row r="464" spans="1:33" s="13" customFormat="1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</row>
    <row r="465" spans="1:33" s="13" customFormat="1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</row>
    <row r="466" spans="1:33" s="13" customFormat="1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</row>
    <row r="467" spans="1:33" s="13" customFormat="1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</row>
    <row r="468" spans="1:33" s="13" customFormat="1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</row>
    <row r="469" spans="1:33" s="13" customFormat="1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</row>
    <row r="470" spans="1:33" s="13" customFormat="1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</row>
    <row r="471" spans="1:33" s="13" customFormat="1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</row>
    <row r="472" spans="1:33" s="13" customFormat="1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</row>
    <row r="473" spans="1:33" s="13" customFormat="1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</row>
    <row r="474" spans="1:33" s="13" customFormat="1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</row>
    <row r="475" spans="1:33" s="13" customFormat="1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</row>
    <row r="476" spans="1:33" s="13" customFormat="1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</row>
    <row r="477" spans="1:33" s="13" customFormat="1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</row>
    <row r="478" spans="1:33" s="13" customFormat="1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</row>
    <row r="479" spans="1:33" s="13" customFormat="1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</row>
    <row r="480" spans="1:33" s="13" customFormat="1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</row>
    <row r="481" spans="1:33" s="13" customFormat="1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</row>
    <row r="482" spans="1:33" s="13" customFormat="1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</row>
    <row r="483" spans="1:33" s="13" customFormat="1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</row>
    <row r="484" spans="1:33" s="13" customFormat="1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</row>
    <row r="485" spans="1:33" s="13" customFormat="1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</row>
    <row r="486" spans="1:33" s="13" customFormat="1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</row>
    <row r="487" spans="1:33" s="13" customFormat="1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</row>
    <row r="488" spans="1:33" s="13" customFormat="1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</row>
    <row r="489" spans="1:33" s="13" customFormat="1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</row>
    <row r="490" spans="1:33" s="13" customFormat="1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</row>
    <row r="491" spans="1:33" s="13" customFormat="1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</row>
    <row r="492" spans="1:33" s="13" customFormat="1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</row>
    <row r="493" spans="1:33" s="13" customFormat="1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</row>
    <row r="494" spans="1:33" s="13" customFormat="1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</row>
    <row r="495" spans="1:33" s="13" customFormat="1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</row>
    <row r="496" spans="1:33" s="13" customFormat="1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</row>
    <row r="497" spans="1:33" s="13" customFormat="1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</row>
    <row r="498" spans="1:33" s="13" customFormat="1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</row>
    <row r="499" spans="1:33" s="13" customFormat="1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</row>
    <row r="500" spans="1:33" s="13" customFormat="1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</row>
    <row r="501" spans="1:33" s="13" customFormat="1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</row>
    <row r="502" spans="1:33" s="13" customFormat="1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</row>
    <row r="503" spans="1:33" s="13" customFormat="1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</row>
    <row r="504" spans="1:33" s="13" customFormat="1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</row>
    <row r="505" spans="1:33" s="13" customFormat="1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</row>
    <row r="506" spans="1:33" s="13" customFormat="1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</row>
    <row r="507" spans="1:33" s="13" customFormat="1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</row>
    <row r="508" spans="1:33" s="13" customFormat="1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</row>
    <row r="509" spans="1:33" s="13" customFormat="1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</row>
    <row r="510" spans="1:33" s="13" customFormat="1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</row>
    <row r="511" spans="1:33" s="13" customFormat="1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</row>
    <row r="512" spans="1:33" s="13" customFormat="1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</row>
    <row r="513" spans="1:33" s="13" customFormat="1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</row>
    <row r="514" spans="1:33" s="13" customFormat="1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</row>
    <row r="515" spans="1:33" s="13" customFormat="1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</row>
    <row r="516" spans="1:33" s="13" customFormat="1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</row>
    <row r="517" spans="1:33" s="13" customFormat="1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</row>
    <row r="518" spans="1:33" s="13" customFormat="1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</row>
    <row r="519" spans="1:33" s="13" customFormat="1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</row>
    <row r="520" spans="1:33" s="13" customFormat="1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</row>
    <row r="521" spans="1:33" s="13" customFormat="1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</row>
    <row r="522" spans="1:33" s="13" customFormat="1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</row>
    <row r="523" spans="1:33" s="13" customFormat="1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</row>
    <row r="524" spans="1:33" s="13" customFormat="1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</row>
    <row r="525" spans="1:33" s="13" customFormat="1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</row>
    <row r="526" spans="1:33" s="13" customFormat="1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</row>
    <row r="527" spans="1:33" s="13" customFormat="1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</row>
    <row r="528" spans="1:33" s="13" customFormat="1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</row>
    <row r="529" spans="1:33" s="13" customFormat="1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</row>
    <row r="530" spans="1:33" s="13" customFormat="1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</row>
    <row r="531" spans="1:33" s="13" customFormat="1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</row>
    <row r="532" spans="1:33" s="13" customFormat="1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</row>
    <row r="533" spans="1:33" s="13" customFormat="1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</row>
    <row r="534" spans="1:33" s="13" customFormat="1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</row>
    <row r="535" spans="1:33" s="13" customFormat="1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</row>
    <row r="536" spans="1:33" s="13" customFormat="1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</row>
    <row r="537" spans="1:33" s="13" customFormat="1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</row>
    <row r="538" spans="1:33" s="13" customFormat="1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</row>
    <row r="539" spans="1:33" s="13" customFormat="1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</row>
    <row r="540" spans="1:33" s="13" customFormat="1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</row>
    <row r="541" spans="1:33" s="13" customFormat="1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</row>
    <row r="542" spans="1:33" s="13" customFormat="1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</row>
    <row r="543" spans="1:33" s="13" customFormat="1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</row>
    <row r="544" spans="1:33" s="13" customFormat="1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</row>
    <row r="545" spans="1:33" s="13" customFormat="1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</row>
    <row r="546" spans="1:33" s="13" customFormat="1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</row>
    <row r="547" spans="1:33" s="13" customFormat="1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</row>
    <row r="548" spans="1:33" s="13" customFormat="1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</row>
    <row r="549" spans="1:33" s="13" customFormat="1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</row>
    <row r="550" spans="1:33" s="13" customFormat="1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</row>
    <row r="551" spans="1:33" s="13" customFormat="1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</row>
    <row r="552" spans="1:33" s="13" customFormat="1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</row>
    <row r="553" spans="1:33" s="13" customFormat="1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</row>
    <row r="554" spans="1:33" s="13" customFormat="1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</row>
    <row r="555" spans="1:33" s="13" customFormat="1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</row>
    <row r="556" spans="1:33" s="13" customFormat="1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</row>
    <row r="557" spans="1:33" s="13" customFormat="1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</row>
    <row r="558" spans="1:33" s="13" customFormat="1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</row>
    <row r="559" spans="1:33" s="13" customFormat="1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</row>
    <row r="560" spans="1:33" s="13" customFormat="1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</row>
    <row r="561" spans="1:33" s="13" customFormat="1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</row>
    <row r="562" spans="1:33" s="13" customFormat="1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</row>
    <row r="563" spans="1:33" s="13" customFormat="1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</row>
    <row r="564" spans="1:33" s="13" customFormat="1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</row>
    <row r="565" spans="1:33" s="13" customFormat="1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</row>
    <row r="566" spans="1:33" s="13" customFormat="1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</row>
    <row r="567" spans="1:33" s="13" customFormat="1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</row>
    <row r="568" spans="1:33" s="13" customFormat="1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</row>
    <row r="569" spans="1:33" s="13" customFormat="1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</row>
    <row r="570" spans="1:33" s="13" customFormat="1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</row>
    <row r="571" spans="1:33" s="13" customFormat="1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</row>
    <row r="572" spans="1:33" s="13" customFormat="1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</row>
    <row r="573" spans="1:33" s="13" customFormat="1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</row>
    <row r="574" spans="1:33" s="13" customFormat="1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</row>
    <row r="575" spans="1:33" s="13" customFormat="1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</row>
    <row r="576" spans="1:33" s="13" customFormat="1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</row>
    <row r="577" spans="1:33" s="13" customFormat="1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</row>
    <row r="578" spans="1:33" s="13" customFormat="1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</row>
    <row r="579" spans="1:33" s="13" customFormat="1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3" s="13" customFormat="1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3" s="13" customFormat="1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3" s="13" customFormat="1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3" s="13" customFormat="1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3" s="13" customFormat="1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3" s="13" customFormat="1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3" s="13" customFormat="1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3" s="13" customFormat="1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3" s="13" customFormat="1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3" s="13" customFormat="1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3" s="13" customFormat="1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3" s="13" customFormat="1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3" s="13" customFormat="1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s="13" customFormat="1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s="13" customFormat="1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s="13" customFormat="1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s="13" customFormat="1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s="13" customFormat="1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s="13" customFormat="1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s="13" customFormat="1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s="13" customFormat="1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s="7" customFormat="1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33" s="7" customFormat="1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33" s="7" customFormat="1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33" s="7" customFormat="1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33" s="7" customFormat="1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33" s="7" customFormat="1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33" s="7" customFormat="1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33" s="7" customFormat="1" ht="12.75" customHeight="1" thickBo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5" s="7" customFormat="1" ht="12.75" customHeight="1" thickBo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7" t="s">
        <v>36</v>
      </c>
      <c r="X609" s="18"/>
      <c r="Y609" s="19"/>
    </row>
    <row r="610" spans="1:25" s="7" customFormat="1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7" t="s">
        <v>37</v>
      </c>
      <c r="X610" s="20" t="s">
        <v>38</v>
      </c>
      <c r="Y610" s="20"/>
    </row>
    <row r="611" spans="1:25" s="7" customFormat="1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21" t="s">
        <v>39</v>
      </c>
      <c r="X611" s="22" t="s">
        <v>40</v>
      </c>
      <c r="Y611" s="22"/>
    </row>
    <row r="612" spans="1:25" s="7" customFormat="1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21" t="s">
        <v>41</v>
      </c>
      <c r="X612" s="22" t="s">
        <v>42</v>
      </c>
      <c r="Y612" s="22"/>
    </row>
    <row r="613" spans="1:25" s="7" customFormat="1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21" t="s">
        <v>43</v>
      </c>
      <c r="X613" s="22" t="s">
        <v>44</v>
      </c>
      <c r="Y613" s="22" t="s">
        <v>45</v>
      </c>
    </row>
    <row r="614" spans="1:25" s="7" customFormat="1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21" t="s">
        <v>46</v>
      </c>
      <c r="X614" s="22" t="s">
        <v>44</v>
      </c>
      <c r="Y614" s="22" t="s">
        <v>47</v>
      </c>
    </row>
    <row r="615" spans="1:25" s="7" customFormat="1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23" t="s">
        <v>48</v>
      </c>
      <c r="X615" s="24" t="s">
        <v>49</v>
      </c>
      <c r="Y615" s="24" t="s">
        <v>50</v>
      </c>
    </row>
    <row r="616" spans="1:25" s="7" customFormat="1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23" t="s">
        <v>51</v>
      </c>
      <c r="X616" s="24" t="s">
        <v>52</v>
      </c>
      <c r="Y616" s="24" t="s">
        <v>53</v>
      </c>
    </row>
    <row r="617" spans="1:25" s="7" customFormat="1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23" t="s">
        <v>54</v>
      </c>
      <c r="X617" s="24" t="s">
        <v>55</v>
      </c>
      <c r="Y617" s="24" t="s">
        <v>56</v>
      </c>
    </row>
    <row r="618" spans="1:25" s="7" customFormat="1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23" t="s">
        <v>54</v>
      </c>
      <c r="X618" s="24" t="s">
        <v>57</v>
      </c>
      <c r="Y618" s="24" t="s">
        <v>58</v>
      </c>
    </row>
    <row r="619" spans="1:25" s="7" customFormat="1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23" t="s">
        <v>54</v>
      </c>
      <c r="X619" s="24" t="s">
        <v>59</v>
      </c>
      <c r="Y619" s="24" t="s">
        <v>60</v>
      </c>
    </row>
    <row r="620" spans="1:25" s="7" customFormat="1" ht="12.75" customHeight="1" thickBo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25" t="s">
        <v>54</v>
      </c>
      <c r="X620" s="26" t="s">
        <v>61</v>
      </c>
      <c r="Y620" s="26" t="s">
        <v>62</v>
      </c>
    </row>
    <row r="621" spans="1:25" s="7" customFormat="1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</row>
    <row r="622" spans="1:25" s="7" customFormat="1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</row>
    <row r="623" spans="1:25" s="7" customFormat="1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</row>
    <row r="624" spans="1:25" s="7" customFormat="1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</row>
    <row r="625" spans="1:33" s="7" customFormat="1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</row>
    <row r="626" spans="1:33" s="7" customFormat="1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</row>
    <row r="627" spans="1:33" s="7" customFormat="1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</row>
    <row r="628" spans="1:33" s="7" customFormat="1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</row>
    <row r="629" spans="1:33" s="7" customFormat="1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</row>
    <row r="630" spans="1:33" s="7" customFormat="1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</row>
    <row r="631" spans="1:33" s="7" customFormat="1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</row>
    <row r="632" spans="1:33" s="7" customFormat="1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</row>
    <row r="633" spans="1:33" s="13" customFormat="1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s="13" customFormat="1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s="13" customFormat="1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s="13" customFormat="1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s="13" customFormat="1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s="13" customFormat="1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s="13" customFormat="1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s="13" customFormat="1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s="13" customFormat="1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s="13" customFormat="1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s="13" customFormat="1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s="13" customFormat="1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s="13" customFormat="1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s="13" customFormat="1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s="13" customFormat="1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s="13" customFormat="1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s="13" customFormat="1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s="13" customFormat="1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s="13" customFormat="1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s="13" customFormat="1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s="13" customFormat="1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s="13" customFormat="1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s="13" customFormat="1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s="13" customFormat="1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s="13" customFormat="1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s="13" customFormat="1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s="13" customFormat="1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s="13" customFormat="1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s="13" customFormat="1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s="13" customFormat="1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s="13" customFormat="1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s="13" customFormat="1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s="13" customFormat="1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s="13" customFormat="1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s="13" customFormat="1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s="13" customFormat="1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s="13" customFormat="1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s="13" customFormat="1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s="13" customFormat="1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s="13" customFormat="1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s="13" customFormat="1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s="13" customFormat="1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s="13" customFormat="1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s="13" customFormat="1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s="13" customFormat="1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s="13" customFormat="1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s="13" customFormat="1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s="13" customFormat="1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s="13" customFormat="1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s="13" customFormat="1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s="13" customFormat="1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s="13" customFormat="1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s="13" customFormat="1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s="13" customFormat="1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s="13" customFormat="1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s="13" customFormat="1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s="13" customFormat="1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s="13" customFormat="1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s="13" customFormat="1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s="13" customFormat="1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s="13" customFormat="1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s="13" customFormat="1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s="13" customFormat="1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s="13" customFormat="1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s="13" customFormat="1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s="13" customFormat="1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s="13" customFormat="1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s="13" customFormat="1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s="13" customFormat="1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s="13" customFormat="1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s="13" customFormat="1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s="13" customFormat="1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s="13" customFormat="1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s="13" customFormat="1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s="13" customFormat="1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s="13" customFormat="1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s="13" customFormat="1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s="13" customFormat="1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s="13" customFormat="1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s="13" customFormat="1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s="13" customFormat="1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s="13" customFormat="1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s="13" customFormat="1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s="13" customFormat="1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s="13" customFormat="1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s="13" customFormat="1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s="13" customFormat="1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s="13" customFormat="1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s="13" customFormat="1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s="13" customFormat="1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s="13" customFormat="1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s="13" customFormat="1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s="13" customFormat="1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s="13" customFormat="1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s="13" customFormat="1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s="13" customFormat="1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s="13" customFormat="1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s="13" customFormat="1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s="13" customFormat="1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s="13" customFormat="1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s="13" customFormat="1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s="13" customFormat="1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s="13" customFormat="1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s="13" customFormat="1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s="13" customFormat="1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s="13" customFormat="1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s="13" customFormat="1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s="13" customFormat="1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s="13" customFormat="1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s="13" customFormat="1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s="13" customFormat="1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s="13" customFormat="1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s="13" customFormat="1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s="13" customFormat="1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s="13" customFormat="1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s="13" customFormat="1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s="13" customFormat="1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s="13" customFormat="1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s="13" customFormat="1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s="13" customFormat="1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s="13" customFormat="1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s="13" customFormat="1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s="13" customFormat="1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s="13" customFormat="1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s="13" customFormat="1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s="13" customFormat="1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s="13" customFormat="1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s="13" customFormat="1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s="13" customFormat="1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s="13" customFormat="1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s="13" customFormat="1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s="13" customFormat="1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s="13" customFormat="1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s="13" customFormat="1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s="13" customFormat="1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s="13" customFormat="1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s="13" customFormat="1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s="13" customFormat="1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s="13" customFormat="1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s="13" customFormat="1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s="13" customFormat="1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s="13" customFormat="1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s="13" customFormat="1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s="13" customFormat="1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s="13" customFormat="1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s="13" customFormat="1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s="13" customFormat="1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s="13" customFormat="1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s="13" customFormat="1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s="13" customFormat="1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s="13" customFormat="1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s="13" customFormat="1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s="13" customFormat="1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s="13" customFormat="1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s="13" customFormat="1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s="13" customFormat="1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s="13" customFormat="1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s="13" customFormat="1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s="13" customFormat="1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</row>
    <row r="792" spans="1:33" s="13" customFormat="1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</row>
    <row r="793" spans="1:33" s="13" customFormat="1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</row>
    <row r="794" spans="1:33" s="13" customFormat="1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</row>
    <row r="795" spans="1:33" s="13" customFormat="1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</row>
    <row r="796" spans="1:33" s="13" customFormat="1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</row>
    <row r="797" spans="1:33" s="13" customFormat="1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</row>
    <row r="798" spans="1:33" s="13" customFormat="1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</row>
    <row r="799" spans="1:33" s="13" customFormat="1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</row>
    <row r="800" spans="1:33" s="13" customFormat="1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</row>
    <row r="801" spans="1:33" s="13" customFormat="1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</row>
    <row r="802" spans="1:33" s="13" customFormat="1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</row>
    <row r="803" spans="1:33" s="13" customFormat="1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</row>
    <row r="804" spans="1:33" s="13" customFormat="1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</row>
    <row r="805" spans="1:33" s="13" customFormat="1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</row>
    <row r="806" spans="1:33" s="13" customFormat="1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</row>
    <row r="807" spans="1:33" s="13" customFormat="1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</row>
    <row r="808" spans="1:33" s="13" customFormat="1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</row>
    <row r="809" spans="1:33" s="13" customFormat="1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</row>
    <row r="810" spans="1:33" s="13" customFormat="1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</row>
    <row r="811" spans="1:33" s="13" customFormat="1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</row>
    <row r="812" spans="1:33" s="13" customFormat="1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</row>
    <row r="813" spans="1:33" s="13" customFormat="1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</row>
    <row r="814" spans="1:33" s="13" customFormat="1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</row>
    <row r="815" spans="1:33" s="13" customFormat="1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</row>
    <row r="816" spans="1:33" s="13" customFormat="1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</row>
    <row r="817" spans="1:33" s="13" customFormat="1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</row>
    <row r="818" spans="1:33" s="13" customFormat="1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</row>
    <row r="819" spans="1:33" s="13" customFormat="1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</row>
    <row r="820" spans="1:33" s="13" customFormat="1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</row>
    <row r="821" spans="1:33" s="13" customFormat="1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</row>
    <row r="822" spans="1:33" s="13" customFormat="1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</row>
    <row r="823" spans="1:33" s="13" customFormat="1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</row>
    <row r="824" spans="1:33" s="13" customFormat="1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</row>
    <row r="825" spans="1:33" s="13" customFormat="1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</row>
    <row r="826" spans="1:33" s="13" customFormat="1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</row>
    <row r="827" spans="1:33" s="13" customFormat="1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</row>
    <row r="828" spans="1:33" s="13" customFormat="1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</row>
    <row r="829" spans="1:33" s="13" customFormat="1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</row>
    <row r="830" spans="1:33" s="13" customFormat="1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</row>
    <row r="831" spans="1:33" s="13" customFormat="1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</row>
    <row r="832" spans="1:33" s="13" customFormat="1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</row>
    <row r="833" spans="1:33" s="13" customFormat="1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</row>
    <row r="834" spans="1:33" s="13" customFormat="1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</row>
    <row r="835" spans="1:33" s="13" customFormat="1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</row>
    <row r="836" spans="1:33" s="13" customFormat="1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</row>
    <row r="837" spans="1:33" s="13" customFormat="1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</row>
    <row r="838" spans="1:33" s="13" customFormat="1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</row>
    <row r="839" spans="1:33" s="13" customFormat="1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</row>
    <row r="840" spans="1:33" s="13" customFormat="1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</row>
    <row r="841" spans="1:33" s="13" customFormat="1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</row>
    <row r="842" spans="1:33" s="13" customFormat="1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</row>
    <row r="843" spans="1:33" s="13" customFormat="1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</row>
    <row r="844" spans="1:33" s="13" customFormat="1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</row>
    <row r="845" spans="1:33" s="13" customFormat="1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</row>
    <row r="846" spans="1:33" s="13" customFormat="1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</row>
    <row r="847" spans="1:33" s="13" customFormat="1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</row>
    <row r="848" spans="1:33" s="13" customFormat="1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</row>
    <row r="849" spans="1:33" s="13" customFormat="1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</row>
    <row r="850" spans="1:33" s="13" customFormat="1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</row>
    <row r="851" spans="1:33" s="13" customFormat="1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</row>
    <row r="852" spans="1:33" s="13" customFormat="1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</row>
    <row r="853" spans="1:33" s="13" customFormat="1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</row>
    <row r="854" spans="1:33" s="13" customFormat="1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</row>
    <row r="855" spans="1:33" s="13" customFormat="1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</row>
    <row r="856" spans="1:33" s="13" customFormat="1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</row>
    <row r="857" spans="1:33" s="13" customFormat="1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</row>
    <row r="858" spans="1:33" s="13" customFormat="1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</row>
    <row r="859" spans="1:33" s="13" customFormat="1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</row>
    <row r="860" spans="1:33" s="13" customFormat="1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</row>
    <row r="861" spans="1:33" s="13" customFormat="1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</row>
    <row r="862" spans="1:33" s="13" customFormat="1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</row>
    <row r="863" spans="1:33" s="13" customFormat="1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</row>
    <row r="864" spans="1:33" s="13" customFormat="1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</row>
    <row r="865" spans="1:33" s="13" customFormat="1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</row>
    <row r="866" spans="1:33" s="13" customFormat="1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</row>
    <row r="867" spans="1:33" s="13" customFormat="1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</row>
    <row r="868" spans="1:33" s="13" customFormat="1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</row>
    <row r="869" spans="1:33" s="13" customFormat="1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</row>
    <row r="870" spans="1:33" s="13" customFormat="1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</row>
    <row r="871" spans="1:33" s="13" customFormat="1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</row>
    <row r="872" spans="1:33" s="13" customFormat="1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</row>
    <row r="873" spans="1:33" s="13" customFormat="1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</row>
    <row r="874" spans="1:33" s="13" customFormat="1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</row>
    <row r="875" spans="1:33" s="13" customFormat="1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</row>
    <row r="876" spans="1:33" s="13" customFormat="1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</row>
    <row r="877" spans="1:33" s="13" customFormat="1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</row>
    <row r="878" spans="1:33" s="13" customFormat="1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</row>
    <row r="879" spans="1:33" s="13" customFormat="1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</row>
    <row r="880" spans="1:33" s="13" customFormat="1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</row>
    <row r="881" spans="1:33" s="13" customFormat="1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</row>
    <row r="882" spans="1:33" s="13" customFormat="1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</row>
    <row r="883" spans="1:33" s="13" customFormat="1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</row>
    <row r="884" spans="1:33" s="13" customFormat="1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</row>
    <row r="885" spans="1:33" s="13" customFormat="1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</row>
    <row r="886" spans="1:33" s="13" customFormat="1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</row>
    <row r="887" spans="1:33" s="13" customFormat="1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</row>
    <row r="888" spans="1:33" s="13" customFormat="1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</row>
    <row r="889" spans="1:33" s="13" customFormat="1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</row>
    <row r="890" spans="1:33" s="13" customFormat="1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</row>
    <row r="891" spans="1:33" s="13" customFormat="1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</row>
    <row r="892" spans="1:33" s="13" customFormat="1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</row>
    <row r="893" spans="1:33" s="13" customFormat="1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</row>
    <row r="894" spans="1:33" s="13" customFormat="1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</row>
    <row r="895" spans="1:33" s="13" customFormat="1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</row>
    <row r="896" spans="1:33" s="13" customFormat="1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</row>
    <row r="897" spans="1:33" s="13" customFormat="1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</row>
    <row r="898" spans="1:33" s="13" customFormat="1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</row>
    <row r="899" spans="1:33" s="13" customFormat="1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</row>
    <row r="900" spans="1:33" s="13" customFormat="1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</row>
    <row r="901" spans="1:33" s="13" customFormat="1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</row>
    <row r="902" spans="1:33" s="13" customFormat="1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</row>
    <row r="903" spans="1:33" s="13" customFormat="1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</row>
    <row r="904" spans="1:33" s="13" customFormat="1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</row>
    <row r="905" spans="1:33" s="13" customFormat="1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</row>
    <row r="906" spans="1:33" s="13" customFormat="1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</row>
    <row r="907" spans="1:33" s="13" customFormat="1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</row>
    <row r="908" spans="1:33" s="13" customFormat="1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</row>
    <row r="909" spans="1:33" s="13" customFormat="1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</row>
    <row r="910" spans="1:33" s="13" customFormat="1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</row>
    <row r="911" spans="1:33" s="13" customFormat="1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</row>
    <row r="912" spans="1:33" s="13" customFormat="1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</row>
    <row r="913" spans="1:33" s="13" customFormat="1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</row>
    <row r="914" spans="1:33" s="13" customFormat="1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</row>
    <row r="915" spans="1:33" s="13" customFormat="1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</row>
    <row r="916" spans="1:33" s="13" customFormat="1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</row>
    <row r="917" spans="1:33" s="13" customFormat="1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</row>
    <row r="918" spans="1:33" s="13" customFormat="1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</row>
    <row r="919" spans="1:33" s="13" customFormat="1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</row>
    <row r="920" spans="1:33" s="13" customFormat="1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</row>
    <row r="921" spans="1:33" s="13" customFormat="1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</row>
    <row r="922" spans="1:33" s="13" customFormat="1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</row>
    <row r="923" spans="1:33" s="13" customFormat="1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</row>
    <row r="924" spans="1:33" s="13" customFormat="1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</row>
    <row r="925" spans="1:33" s="13" customFormat="1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</row>
    <row r="926" spans="1:33" s="13" customFormat="1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</row>
    <row r="927" spans="1:33" s="13" customFormat="1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</row>
    <row r="928" spans="1:33" s="13" customFormat="1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</row>
    <row r="929" spans="1:33" s="13" customFormat="1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</row>
    <row r="930" spans="1:33" s="13" customFormat="1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</row>
    <row r="931" spans="1:33" s="13" customFormat="1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</row>
    <row r="932" spans="1:33" s="13" customFormat="1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</row>
    <row r="933" spans="1:33" s="13" customFormat="1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</row>
    <row r="934" spans="1:33" s="13" customFormat="1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</row>
    <row r="935" spans="1:33" s="13" customFormat="1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</row>
    <row r="936" spans="1:33" s="13" customFormat="1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</row>
    <row r="937" spans="1:33" s="13" customFormat="1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</row>
    <row r="938" spans="1:33" s="13" customFormat="1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</row>
    <row r="939" spans="1:33" s="13" customFormat="1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</row>
    <row r="940" spans="1:33" s="13" customFormat="1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</row>
    <row r="941" spans="1:33" s="13" customFormat="1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</row>
    <row r="942" spans="1:33" s="13" customFormat="1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</row>
    <row r="943" spans="1:33" s="13" customFormat="1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</row>
    <row r="944" spans="1:33" s="13" customFormat="1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</row>
    <row r="945" spans="1:33" s="13" customFormat="1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</row>
    <row r="946" spans="1:33" s="13" customFormat="1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</row>
    <row r="947" spans="1:33" s="13" customFormat="1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</row>
    <row r="948" spans="1:33" s="13" customFormat="1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</row>
    <row r="949" spans="1:33" s="13" customFormat="1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</row>
    <row r="950" spans="1:33" s="13" customFormat="1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</row>
    <row r="951" spans="1:33" s="13" customFormat="1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</row>
    <row r="952" spans="1:33" s="13" customFormat="1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</row>
    <row r="953" spans="1:33" s="13" customFormat="1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</row>
    <row r="954" spans="1:33" s="13" customFormat="1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</row>
    <row r="955" spans="1:33" s="13" customFormat="1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</row>
    <row r="956" spans="1:33" s="13" customFormat="1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</row>
    <row r="957" spans="1:33" s="13" customFormat="1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</row>
    <row r="958" spans="1:33" s="13" customFormat="1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</row>
    <row r="959" spans="1:33" s="13" customFormat="1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</row>
    <row r="960" spans="1:33" s="13" customFormat="1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</row>
    <row r="961" spans="1:33" s="13" customFormat="1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</row>
    <row r="962" spans="1:33" s="13" customFormat="1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</row>
    <row r="963" spans="1:33" s="13" customFormat="1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</row>
    <row r="964" spans="1:33" s="13" customFormat="1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</row>
    <row r="965" spans="1:33" s="13" customFormat="1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</row>
    <row r="966" spans="1:33" s="13" customFormat="1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</row>
    <row r="967" spans="1:33" s="13" customFormat="1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</row>
    <row r="968" spans="1:33" s="13" customFormat="1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</row>
    <row r="969" spans="1:33" s="13" customFormat="1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</row>
    <row r="970" spans="1:33" s="13" customFormat="1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</row>
    <row r="971" spans="1:33" s="13" customFormat="1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</row>
    <row r="972" spans="1:33" s="13" customFormat="1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</row>
    <row r="973" spans="1:33" s="13" customFormat="1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</row>
    <row r="974" spans="1:33" s="13" customFormat="1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</row>
    <row r="975" spans="1:33" s="13" customFormat="1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</row>
    <row r="976" spans="1:33" s="13" customFormat="1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</row>
    <row r="977" spans="1:33" s="13" customFormat="1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</row>
    <row r="978" spans="1:33" s="13" customFormat="1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</row>
    <row r="979" spans="1:33" s="13" customFormat="1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</row>
    <row r="980" spans="1:33" s="13" customFormat="1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</row>
    <row r="981" spans="1:33" s="13" customFormat="1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</row>
    <row r="982" spans="1:33" s="13" customFormat="1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</row>
    <row r="983" spans="1:33" s="13" customFormat="1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</row>
    <row r="984" spans="1:33" s="13" customFormat="1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</row>
    <row r="985" spans="1:33" s="13" customFormat="1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</row>
    <row r="986" spans="1:33" s="13" customFormat="1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</row>
    <row r="987" spans="1:33" s="13" customFormat="1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</row>
    <row r="988" spans="1:33" s="13" customFormat="1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</row>
    <row r="989" spans="1:33" s="13" customFormat="1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</row>
    <row r="990" spans="1:33" s="13" customFormat="1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</row>
    <row r="991" spans="1:33" s="13" customFormat="1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</row>
    <row r="992" spans="1:33" s="13" customFormat="1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</row>
    <row r="993" spans="1:33" s="13" customFormat="1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</row>
    <row r="994" spans="1:33" s="13" customFormat="1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</row>
    <row r="995" spans="1:33" s="13" customFormat="1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</row>
    <row r="996" spans="1:33" s="13" customFormat="1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</row>
    <row r="997" spans="1:33" s="13" customFormat="1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</row>
    <row r="998" spans="1:33" s="13" customFormat="1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</row>
    <row r="999" spans="1:33" s="13" customFormat="1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</row>
    <row r="1000" spans="1:33" s="13" customFormat="1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</row>
    <row r="1001" spans="1:33" s="13" customFormat="1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</row>
    <row r="1002" spans="1:33" s="13" customFormat="1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</row>
    <row r="1003" spans="1:33" s="13" customFormat="1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</row>
    <row r="1004" spans="1:33" s="13" customFormat="1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</row>
    <row r="1005" spans="1:33" s="13" customFormat="1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</row>
    <row r="1006" spans="1:33" s="13" customFormat="1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</row>
    <row r="1007" spans="1:33" s="13" customFormat="1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</row>
    <row r="1008" spans="1:33" s="13" customFormat="1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</row>
    <row r="1009" spans="1:33" s="13" customFormat="1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</row>
    <row r="1010" spans="1:33" s="13" customFormat="1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</row>
    <row r="1011" spans="1:33" s="13" customFormat="1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</row>
    <row r="1012" spans="1:33" s="13" customFormat="1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</row>
    <row r="1013" spans="1:33" s="13" customFormat="1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</row>
    <row r="1014" spans="1:33" s="13" customFormat="1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</row>
    <row r="1015" spans="1:33" s="13" customFormat="1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</row>
    <row r="1016" spans="1:33" s="13" customFormat="1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</row>
    <row r="1017" spans="1:33" s="13" customFormat="1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</row>
    <row r="1018" spans="1:33" s="13" customFormat="1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</row>
    <row r="1019" spans="1:33" s="13" customFormat="1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</row>
    <row r="1020" spans="1:33" s="13" customFormat="1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</row>
    <row r="1021" spans="1:33" s="13" customFormat="1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</row>
    <row r="1022" spans="1:33" s="13" customFormat="1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</row>
    <row r="1023" spans="1:33" s="13" customFormat="1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</row>
    <row r="1024" spans="1:33" s="13" customFormat="1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</row>
    <row r="1025" spans="1:33" s="13" customFormat="1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</row>
    <row r="1026" spans="1:33" s="13" customFormat="1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</row>
    <row r="1027" spans="1:33" s="13" customFormat="1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</row>
    <row r="1028" spans="1:33" s="13" customFormat="1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</row>
    <row r="1029" spans="1:33" s="13" customFormat="1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</row>
    <row r="1030" spans="1:33" s="13" customFormat="1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</row>
    <row r="1031" spans="1:33" s="13" customFormat="1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</row>
    <row r="1032" spans="1:33" s="13" customFormat="1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</row>
    <row r="1033" spans="1:33" s="13" customFormat="1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</row>
    <row r="1034" spans="1:33" s="13" customFormat="1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</row>
    <row r="1035" spans="1:33" s="13" customFormat="1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</row>
    <row r="1036" spans="1:33" s="13" customFormat="1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</row>
    <row r="1037" spans="1:33" s="13" customFormat="1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</row>
    <row r="1038" spans="1:33" s="13" customFormat="1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</row>
    <row r="1039" spans="1:33" s="13" customFormat="1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</row>
    <row r="1040" spans="1:33" s="13" customFormat="1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</row>
    <row r="1041" spans="1:33" s="13" customFormat="1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</row>
    <row r="1042" spans="1:33" s="13" customFormat="1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</row>
    <row r="1043" spans="1:33" s="13" customFormat="1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</row>
    <row r="1044" spans="1:33" s="13" customFormat="1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</row>
    <row r="1045" spans="1:33" s="13" customFormat="1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</row>
    <row r="1046" spans="1:33" s="13" customFormat="1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</row>
    <row r="1047" spans="1:33" s="13" customFormat="1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</row>
    <row r="1048" spans="1:33" s="13" customFormat="1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</row>
    <row r="1049" spans="1:33" s="13" customFormat="1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</row>
    <row r="1050" spans="1:33" s="13" customFormat="1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</row>
    <row r="1051" spans="1:33" s="13" customFormat="1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</row>
    <row r="1052" spans="1:33" s="13" customFormat="1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</row>
    <row r="1053" spans="1:33" s="13" customFormat="1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</row>
    <row r="1054" spans="1:33" s="13" customFormat="1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</row>
    <row r="1055" spans="1:33" s="13" customFormat="1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</row>
    <row r="1056" spans="1:33" s="13" customFormat="1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</row>
    <row r="1057" spans="1:33" s="13" customFormat="1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</row>
    <row r="1058" spans="1:33" s="13" customFormat="1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</row>
    <row r="1059" spans="1:33" s="13" customFormat="1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</row>
    <row r="1060" spans="1:33" s="13" customFormat="1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</row>
    <row r="1061" spans="1:33" s="13" customFormat="1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</row>
    <row r="1062" spans="1:33" s="13" customFormat="1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</row>
    <row r="1063" spans="1:33" s="13" customFormat="1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</row>
    <row r="1064" spans="1:33" s="13" customFormat="1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</row>
    <row r="1065" spans="1:33" s="13" customFormat="1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</row>
    <row r="1066" spans="1:33" s="13" customFormat="1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</row>
    <row r="1067" spans="1:33" s="13" customFormat="1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</row>
    <row r="1068" spans="1:33" s="13" customFormat="1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</row>
    <row r="1069" spans="1:33" s="13" customFormat="1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</row>
    <row r="1070" spans="1:33" s="13" customFormat="1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</row>
    <row r="1071" spans="1:33" s="13" customFormat="1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</row>
    <row r="1072" spans="1:33" s="13" customFormat="1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</row>
    <row r="1073" spans="1:33" s="13" customFormat="1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</row>
    <row r="1074" spans="1:33" s="13" customFormat="1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</row>
    <row r="1075" spans="1:33" s="13" customFormat="1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</row>
    <row r="1076" spans="1:33" s="13" customFormat="1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</row>
    <row r="1077" spans="1:33" s="13" customFormat="1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</row>
    <row r="1078" spans="1:33" s="13" customFormat="1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</row>
    <row r="1079" spans="1:33" s="13" customFormat="1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</row>
    <row r="1080" spans="1:33" s="13" customFormat="1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</row>
    <row r="1081" spans="1:33" s="13" customFormat="1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</row>
    <row r="1082" spans="1:33" s="13" customFormat="1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</row>
    <row r="1083" spans="1:33" s="13" customFormat="1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</row>
    <row r="1084" spans="1:33" s="13" customFormat="1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</row>
    <row r="1085" spans="1:33" s="13" customFormat="1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</row>
    <row r="1086" spans="1:33" s="13" customFormat="1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</row>
    <row r="1087" spans="1:33" s="13" customFormat="1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</row>
    <row r="1088" spans="1:33" s="13" customFormat="1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</row>
    <row r="1089" spans="1:33" s="13" customFormat="1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</row>
    <row r="1090" spans="1:33" s="13" customFormat="1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</row>
    <row r="1091" spans="1:33" s="13" customFormat="1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</row>
    <row r="1092" spans="1:33" s="13" customFormat="1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</row>
    <row r="1093" spans="1:33" s="13" customFormat="1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</row>
    <row r="1094" spans="1:33" s="13" customFormat="1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</row>
    <row r="1095" spans="1:33" s="13" customFormat="1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</row>
    <row r="1096" spans="1:33" s="13" customFormat="1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</row>
    <row r="1097" spans="1:33" s="13" customFormat="1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</row>
    <row r="1098" spans="1:33" s="13" customFormat="1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</row>
    <row r="1099" spans="1:33" s="13" customFormat="1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</row>
    <row r="1100" spans="1:33" s="13" customFormat="1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</row>
    <row r="1101" spans="1:33" s="13" customFormat="1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</row>
    <row r="1102" spans="1:33" s="13" customFormat="1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</row>
    <row r="1103" spans="1:33" s="13" customFormat="1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</row>
    <row r="1104" spans="1:33" s="13" customFormat="1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</row>
    <row r="1105" spans="1:33" s="13" customFormat="1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</row>
    <row r="1106" spans="1:33" s="13" customFormat="1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</row>
    <row r="1107" spans="1:33" s="13" customFormat="1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</row>
    <row r="1108" spans="1:33" s="13" customFormat="1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</row>
    <row r="1109" spans="1:33" s="13" customFormat="1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</row>
    <row r="1110" spans="1:33" s="13" customFormat="1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</row>
    <row r="1111" spans="1:33" s="13" customFormat="1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</row>
    <row r="1112" spans="1:33" s="13" customFormat="1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</row>
    <row r="1113" spans="1:33" s="13" customFormat="1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</row>
    <row r="1114" spans="1:33" s="13" customFormat="1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</row>
    <row r="1115" spans="1:33" s="13" customFormat="1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</row>
    <row r="1116" spans="1:33" s="13" customFormat="1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</row>
    <row r="1117" spans="1:33" s="13" customFormat="1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</row>
    <row r="1118" spans="1:33" s="13" customFormat="1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</row>
    <row r="1119" spans="1:33" s="13" customFormat="1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</row>
    <row r="1120" spans="1:33" s="13" customFormat="1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</row>
    <row r="1121" spans="1:33" s="13" customFormat="1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</row>
    <row r="1122" spans="1:33" s="13" customFormat="1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</row>
    <row r="1123" spans="1:33" s="13" customFormat="1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</row>
    <row r="1124" spans="1:33" s="13" customFormat="1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</row>
    <row r="1125" spans="1:33" s="13" customFormat="1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</row>
    <row r="1126" spans="1:33" s="13" customFormat="1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</row>
    <row r="1127" spans="1:33" s="13" customFormat="1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</row>
    <row r="1128" spans="1:33" s="13" customFormat="1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</row>
    <row r="1129" spans="1:33" s="13" customFormat="1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</row>
    <row r="1130" spans="1:33" s="13" customFormat="1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</row>
    <row r="1131" spans="1:33" s="13" customFormat="1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</row>
    <row r="1132" spans="1:33" s="13" customFormat="1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</row>
    <row r="1133" spans="1:33" s="13" customFormat="1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</row>
    <row r="1134" spans="1:33" s="13" customFormat="1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</row>
    <row r="1135" spans="1:33" s="13" customFormat="1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</row>
    <row r="1136" spans="1:33" s="13" customFormat="1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</row>
    <row r="1137" spans="1:33" s="13" customFormat="1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</row>
    <row r="1138" spans="1:33" s="13" customFormat="1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</row>
    <row r="1139" spans="1:33" s="13" customFormat="1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</row>
    <row r="1140" spans="1:33" s="13" customFormat="1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</row>
    <row r="1141" spans="1:33" s="13" customFormat="1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</row>
    <row r="1142" spans="1:33" s="13" customFormat="1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</row>
    <row r="1143" spans="1:33" s="13" customFormat="1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</row>
    <row r="1144" spans="1:33" s="13" customFormat="1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</row>
    <row r="1145" spans="1:33" s="13" customFormat="1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</row>
    <row r="1146" spans="1:33" s="13" customFormat="1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</row>
    <row r="1147" spans="1:33" s="13" customFormat="1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</row>
    <row r="1148" spans="1:33" s="13" customFormat="1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</row>
    <row r="1149" spans="1:33" s="13" customFormat="1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</row>
    <row r="1150" spans="1:33" s="13" customFormat="1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</row>
    <row r="1151" spans="1:33" s="13" customFormat="1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</row>
    <row r="1152" spans="1:33" s="13" customFormat="1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</row>
    <row r="1153" spans="1:33" s="13" customFormat="1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</row>
    <row r="1154" spans="1:33" s="13" customFormat="1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</row>
    <row r="1155" spans="1:33" s="13" customFormat="1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</row>
    <row r="1156" spans="1:33" s="13" customFormat="1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</row>
    <row r="1157" spans="1:33" s="13" customFormat="1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</row>
    <row r="1158" spans="1:33" s="13" customFormat="1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</row>
    <row r="1159" spans="1:33" s="13" customFormat="1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</row>
    <row r="1160" spans="1:33" s="13" customFormat="1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</row>
    <row r="1161" spans="1:33" s="13" customFormat="1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</row>
    <row r="1162" spans="1:33" s="13" customFormat="1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</row>
    <row r="1163" spans="1:33" s="13" customFormat="1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</row>
    <row r="1164" spans="1:33" s="13" customFormat="1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</row>
    <row r="1165" spans="1:33" s="13" customFormat="1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</row>
    <row r="1166" spans="1:33" s="13" customFormat="1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</row>
    <row r="1167" spans="1:33" s="13" customFormat="1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</row>
    <row r="1168" spans="1:33" s="13" customFormat="1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</row>
    <row r="1169" spans="1:33" s="13" customFormat="1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</row>
    <row r="1170" spans="1:33" s="13" customFormat="1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</row>
    <row r="1171" spans="1:33" s="13" customFormat="1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</row>
    <row r="1172" spans="1:33" s="13" customFormat="1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</row>
    <row r="1173" spans="1:33" s="13" customFormat="1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</row>
    <row r="1174" spans="1:33" s="13" customFormat="1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</row>
    <row r="1175" spans="1:33" s="13" customFormat="1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</row>
    <row r="1176" spans="1:33" s="13" customFormat="1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</row>
    <row r="1177" spans="1:33" s="13" customFormat="1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</row>
    <row r="1178" spans="1:33" s="13" customFormat="1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</row>
    <row r="1179" spans="1:33" s="13" customFormat="1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</row>
    <row r="1180" spans="1:33" s="13" customFormat="1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</row>
    <row r="1181" spans="1:33" s="13" customFormat="1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</row>
    <row r="1182" spans="1:33" s="13" customFormat="1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</row>
    <row r="1183" spans="1:33" s="13" customFormat="1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</row>
    <row r="1184" spans="1:33" s="13" customFormat="1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</row>
    <row r="1185" spans="1:33" s="13" customFormat="1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</row>
    <row r="1186" spans="1:33" s="13" customFormat="1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</row>
    <row r="1187" spans="1:33" s="13" customFormat="1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</row>
    <row r="1188" spans="1:33" s="13" customFormat="1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</row>
    <row r="1189" spans="1:33" s="13" customFormat="1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</row>
    <row r="1190" spans="1:33" s="13" customFormat="1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</row>
    <row r="1191" spans="1:33" s="13" customFormat="1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</row>
    <row r="1192" spans="1:33" s="13" customFormat="1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</row>
    <row r="1193" spans="1:33" s="13" customFormat="1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</row>
    <row r="1194" spans="1:33" s="13" customFormat="1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</row>
    <row r="1195" spans="1:33" s="13" customFormat="1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</row>
    <row r="1196" spans="1:33" s="13" customFormat="1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</row>
    <row r="1197" spans="1:33" s="13" customFormat="1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</row>
    <row r="1198" spans="1:33" s="13" customFormat="1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</row>
    <row r="1199" spans="1:33" s="13" customFormat="1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</row>
    <row r="1200" spans="1:33" s="13" customFormat="1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</row>
    <row r="1201" spans="1:33" s="13" customFormat="1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</row>
    <row r="1202" spans="1:33" s="13" customFormat="1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</row>
    <row r="1203" spans="1:33" s="13" customFormat="1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</row>
    <row r="1204" spans="1:33" s="13" customFormat="1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</row>
    <row r="1205" spans="1:33" s="13" customFormat="1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</row>
    <row r="1206" spans="1:33" s="13" customFormat="1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</row>
    <row r="1207" spans="1:33" s="13" customFormat="1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</row>
    <row r="1208" spans="1:33" s="13" customFormat="1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</row>
    <row r="1209" spans="1:33" s="13" customFormat="1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</row>
    <row r="1210" spans="1:33" s="13" customFormat="1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</row>
    <row r="1211" spans="1:33" s="13" customFormat="1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</row>
    <row r="1212" spans="1:33" s="13" customFormat="1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</row>
    <row r="1213" spans="1:33" s="13" customFormat="1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</row>
    <row r="1214" spans="1:33" s="13" customFormat="1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</row>
    <row r="1215" spans="1:33" s="13" customFormat="1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</row>
    <row r="1216" spans="1:33" s="13" customFormat="1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</row>
    <row r="1217" spans="1:33" s="13" customFormat="1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</row>
    <row r="1218" spans="1:33" s="13" customFormat="1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</row>
    <row r="1219" spans="1:33" s="13" customFormat="1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</row>
    <row r="1220" spans="1:33" s="13" customFormat="1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</row>
    <row r="1221" spans="1:33" s="13" customFormat="1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</row>
    <row r="1222" spans="1:33" s="13" customFormat="1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</row>
    <row r="1223" spans="1:33" s="13" customFormat="1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</row>
    <row r="1224" spans="1:33" s="13" customFormat="1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</row>
    <row r="1225" spans="1:33" s="13" customFormat="1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</row>
    <row r="1226" spans="1:33" s="13" customFormat="1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</row>
    <row r="1227" spans="1:33" s="13" customFormat="1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</row>
    <row r="1228" spans="1:33" s="13" customFormat="1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</row>
    <row r="1229" spans="1:33" s="13" customFormat="1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</row>
    <row r="1230" spans="1:33" s="13" customFormat="1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</row>
    <row r="1231" spans="1:33" s="13" customFormat="1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</row>
    <row r="1232" spans="1:33" s="13" customFormat="1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</row>
    <row r="1233" spans="1:33" s="13" customFormat="1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</row>
    <row r="1234" spans="1:33" s="13" customFormat="1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</row>
    <row r="1235" spans="1:33" s="13" customFormat="1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</row>
    <row r="1236" spans="1:33" s="13" customFormat="1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</row>
    <row r="1237" spans="1:33" s="13" customFormat="1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</row>
    <row r="1238" spans="1:33" s="13" customFormat="1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</row>
    <row r="1239" spans="1:33" s="13" customFormat="1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</row>
    <row r="1240" spans="1:33" s="13" customFormat="1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</row>
    <row r="1241" spans="1:33" s="13" customFormat="1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</row>
    <row r="1242" spans="1:33" s="13" customFormat="1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</row>
    <row r="1243" spans="1:33" s="13" customFormat="1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</row>
    <row r="1244" spans="1:33" s="13" customFormat="1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</row>
    <row r="1245" spans="1:33" s="13" customFormat="1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</row>
    <row r="1246" spans="1:33" s="13" customFormat="1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</row>
    <row r="1247" spans="1:33" s="13" customFormat="1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</row>
    <row r="1248" spans="1:33" s="13" customFormat="1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</row>
    <row r="1249" spans="1:33" s="13" customFormat="1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</row>
    <row r="1250" spans="1:33" s="13" customFormat="1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</row>
    <row r="1251" spans="1:33" s="13" customFormat="1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</row>
    <row r="1252" spans="1:33" s="13" customFormat="1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</row>
    <row r="1253" spans="1:33" s="13" customFormat="1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</row>
    <row r="1254" spans="1:33" s="13" customFormat="1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</row>
    <row r="1255" spans="1:33" s="13" customFormat="1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</row>
    <row r="1256" spans="1:33" s="13" customFormat="1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</row>
    <row r="1257" spans="1:33" s="13" customFormat="1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</row>
    <row r="1258" spans="1:33" s="13" customFormat="1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</row>
    <row r="1259" spans="1:33" s="13" customFormat="1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</row>
    <row r="1260" spans="1:33" s="13" customFormat="1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</row>
    <row r="1261" spans="1:33" s="13" customFormat="1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</row>
    <row r="1262" spans="1:33" s="13" customFormat="1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</row>
    <row r="1263" spans="1:33" s="13" customFormat="1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</row>
    <row r="1264" spans="1:33" s="13" customFormat="1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</row>
    <row r="1265" spans="1:33" s="13" customFormat="1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</row>
    <row r="1266" spans="1:33" s="13" customFormat="1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</row>
    <row r="1267" spans="1:33" s="13" customFormat="1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</row>
    <row r="1268" spans="1:33" s="13" customFormat="1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</row>
    <row r="1269" spans="1:33" s="13" customFormat="1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</row>
    <row r="1270" spans="1:33" s="13" customFormat="1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</row>
    <row r="1271" spans="1:33" s="13" customFormat="1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</row>
    <row r="1272" spans="1:33" s="13" customFormat="1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</row>
    <row r="1273" spans="1:33" s="13" customFormat="1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</row>
    <row r="1274" spans="1:33" s="13" customFormat="1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</row>
    <row r="1275" spans="1:33" s="13" customFormat="1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</row>
    <row r="1276" spans="1:33" s="13" customFormat="1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</row>
    <row r="1277" spans="1:33" s="13" customFormat="1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</row>
    <row r="1278" spans="1:33" s="13" customFormat="1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</row>
    <row r="1279" spans="1:33" s="13" customFormat="1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</row>
    <row r="1280" spans="1:33" s="13" customFormat="1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</row>
    <row r="1281" spans="1:33" s="13" customFormat="1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</row>
    <row r="1282" spans="1:33" s="13" customFormat="1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</row>
    <row r="1283" spans="1:33" s="13" customFormat="1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</row>
    <row r="1284" spans="1:33" s="13" customFormat="1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</row>
    <row r="1285" spans="1:33" s="13" customFormat="1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</row>
    <row r="1286" spans="1:33" s="13" customFormat="1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</row>
    <row r="1287" spans="1:33" s="13" customFormat="1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</row>
    <row r="1288" spans="1:33" s="13" customFormat="1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</row>
    <row r="1289" spans="1:33" s="13" customFormat="1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</row>
    <row r="1290" spans="1:33" s="13" customFormat="1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</row>
    <row r="1291" spans="1:33" s="13" customFormat="1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</row>
    <row r="1292" spans="1:33" s="13" customFormat="1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</row>
    <row r="1293" spans="1:33" s="13" customFormat="1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</row>
    <row r="1294" spans="1:33" s="13" customFormat="1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</row>
    <row r="1295" spans="1:33" s="13" customFormat="1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</row>
    <row r="1296" spans="1:33" s="13" customFormat="1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</row>
    <row r="1297" spans="1:33" s="13" customFormat="1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</row>
    <row r="1298" spans="1:33" s="13" customFormat="1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</row>
    <row r="1299" spans="1:33" s="13" customFormat="1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</row>
    <row r="1300" spans="1:33" s="13" customFormat="1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</row>
    <row r="1301" spans="1:33" s="13" customFormat="1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</row>
    <row r="1302" spans="1:33" s="13" customFormat="1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</row>
    <row r="1303" spans="1:33" s="13" customFormat="1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</row>
    <row r="1304" spans="1:33" s="13" customFormat="1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</row>
    <row r="1305" spans="1:33" s="13" customFormat="1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</row>
    <row r="1306" spans="1:33" s="13" customFormat="1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</row>
    <row r="1307" spans="1:33" s="13" customFormat="1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</row>
    <row r="1308" spans="1:33" s="13" customFormat="1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</row>
    <row r="1309" spans="1:33" s="13" customFormat="1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</row>
    <row r="1310" spans="1:33" s="13" customFormat="1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</row>
    <row r="1311" spans="1:33" s="13" customFormat="1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</row>
    <row r="1312" spans="1:33" s="13" customFormat="1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</row>
    <row r="1313" spans="1:33" s="13" customFormat="1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</row>
    <row r="1314" spans="1:33" s="13" customFormat="1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</row>
    <row r="1315" spans="1:33" s="13" customFormat="1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</row>
    <row r="1316" spans="1:33" s="13" customFormat="1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</row>
    <row r="1317" spans="1:33" s="13" customFormat="1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</row>
    <row r="1318" spans="1:33" s="13" customFormat="1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</row>
    <row r="1319" spans="1:33" s="13" customFormat="1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</row>
    <row r="1320" spans="1:33" s="13" customFormat="1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</row>
    <row r="1321" spans="1:33" s="13" customFormat="1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</row>
    <row r="1322" spans="1:33" s="13" customFormat="1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</row>
    <row r="1323" spans="1:33" s="13" customFormat="1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</row>
    <row r="1324" spans="1:33" s="13" customFormat="1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</row>
    <row r="1325" spans="1:33" s="13" customFormat="1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</row>
    <row r="1326" spans="1:33" s="13" customFormat="1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</row>
    <row r="1327" spans="1:33" s="13" customFormat="1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</row>
    <row r="1328" spans="1:33" s="13" customFormat="1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</row>
    <row r="1329" spans="1:33" s="13" customFormat="1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</row>
    <row r="1330" spans="1:33" s="13" customFormat="1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</row>
    <row r="1331" spans="1:33" s="13" customFormat="1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</row>
    <row r="1332" spans="1:33" s="13" customFormat="1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</row>
    <row r="1333" spans="1:33" s="13" customFormat="1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</row>
    <row r="1334" spans="1:33" s="13" customFormat="1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</row>
    <row r="1335" spans="1:33" s="13" customFormat="1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</row>
    <row r="1336" spans="1:33" s="13" customFormat="1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</row>
    <row r="1337" spans="1:33" s="13" customFormat="1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</row>
    <row r="1338" spans="1:33" s="13" customFormat="1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</row>
    <row r="1339" spans="1:33" s="13" customFormat="1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</row>
    <row r="1340" spans="1:33" s="13" customFormat="1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</row>
    <row r="1341" spans="1:33" s="13" customFormat="1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</row>
    <row r="1342" spans="1:33" s="13" customFormat="1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</row>
    <row r="1343" spans="1:33" s="13" customFormat="1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</row>
    <row r="1344" spans="1:33" s="13" customFormat="1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</row>
    <row r="1345" spans="1:33" s="13" customFormat="1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</row>
    <row r="1346" spans="1:33" s="13" customFormat="1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</row>
    <row r="1347" spans="1:33" s="13" customFormat="1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</row>
    <row r="1348" spans="1:33" s="13" customFormat="1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</row>
    <row r="1349" spans="1:33" s="13" customFormat="1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</row>
    <row r="1350" spans="1:33" s="13" customFormat="1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</row>
    <row r="1351" spans="1:33" s="13" customFormat="1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</row>
    <row r="1352" spans="1:33" s="13" customFormat="1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</row>
    <row r="1353" spans="1:33" s="13" customFormat="1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</row>
    <row r="1354" spans="1:33" s="13" customFormat="1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</row>
    <row r="1355" spans="1:33" s="13" customFormat="1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</row>
    <row r="1356" spans="1:33" s="13" customFormat="1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</row>
    <row r="1357" spans="1:33" s="13" customFormat="1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</row>
    <row r="1358" spans="1:33" s="13" customFormat="1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</row>
    <row r="1359" spans="1:33" s="13" customFormat="1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</row>
    <row r="1360" spans="1:33" s="13" customFormat="1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</row>
    <row r="1361" spans="1:33" s="13" customFormat="1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</row>
    <row r="1362" spans="1:33" s="13" customFormat="1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</row>
    <row r="1363" spans="1:33" s="13" customFormat="1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</row>
    <row r="1364" spans="1:33" s="13" customFormat="1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</row>
    <row r="1365" spans="1:33" s="13" customFormat="1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</row>
    <row r="1366" spans="1:33" s="13" customFormat="1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</row>
    <row r="1367" spans="1:33" s="13" customFormat="1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</row>
    <row r="1368" spans="1:33" s="13" customFormat="1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</row>
    <row r="1369" spans="1:33" s="13" customFormat="1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</row>
    <row r="1370" spans="1:33" s="13" customFormat="1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</row>
    <row r="1371" spans="1:33" s="13" customFormat="1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</row>
    <row r="1372" spans="1:33" s="13" customFormat="1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</row>
    <row r="1373" spans="1:33" s="13" customFormat="1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</row>
    <row r="1374" spans="1:33" s="13" customFormat="1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</row>
    <row r="1375" spans="1:33" s="13" customFormat="1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</row>
    <row r="1376" spans="1:33" s="13" customFormat="1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</row>
    <row r="1377" spans="1:33" s="13" customFormat="1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</row>
    <row r="1378" spans="1:33" s="13" customFormat="1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</row>
    <row r="1379" spans="1:33" s="13" customFormat="1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</row>
    <row r="1380" spans="1:33" s="13" customFormat="1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</row>
    <row r="1381" spans="1:33" s="13" customFormat="1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</row>
    <row r="1382" spans="1:33" s="13" customFormat="1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</row>
    <row r="1383" spans="1:33" s="13" customFormat="1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</row>
    <row r="1384" spans="1:33" s="13" customFormat="1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</row>
    <row r="1385" spans="1:33" s="13" customFormat="1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</row>
    <row r="1386" spans="1:33" s="13" customFormat="1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</row>
    <row r="1387" spans="1:33" s="13" customFormat="1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</row>
    <row r="1388" spans="1:33" s="13" customFormat="1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</row>
    <row r="1389" spans="1:33" s="13" customFormat="1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</row>
    <row r="1390" spans="1:33" s="13" customFormat="1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</row>
    <row r="1391" spans="1:33" s="13" customFormat="1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</row>
    <row r="1392" spans="1:33" s="13" customFormat="1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</row>
    <row r="1393" spans="1:33" s="13" customFormat="1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</row>
    <row r="1394" spans="1:33" s="13" customFormat="1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</row>
    <row r="1395" spans="1:33" s="13" customFormat="1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</row>
    <row r="1396" spans="1:33" s="13" customFormat="1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</row>
    <row r="1397" spans="1:33" s="13" customFormat="1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</row>
    <row r="1398" spans="1:33" s="13" customFormat="1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</row>
    <row r="1399" spans="1:33" s="13" customFormat="1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</row>
    <row r="1400" spans="1:33" s="13" customFormat="1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</row>
    <row r="1401" spans="1:33" s="13" customFormat="1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</row>
    <row r="1402" spans="1:33" s="13" customFormat="1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</row>
    <row r="1403" spans="1:33" s="13" customFormat="1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</row>
    <row r="1404" spans="1:33" s="13" customFormat="1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</row>
    <row r="1405" spans="1:33" s="13" customFormat="1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</row>
    <row r="1406" spans="1:33" s="13" customFormat="1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</row>
    <row r="1407" spans="1:33" s="13" customFormat="1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</row>
    <row r="1408" spans="1:33" s="13" customFormat="1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</row>
    <row r="1409" spans="1:33" s="13" customFormat="1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</row>
    <row r="1410" spans="1:33" s="13" customFormat="1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</row>
    <row r="1411" spans="1:33" s="13" customFormat="1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</row>
    <row r="1412" spans="1:33" s="13" customFormat="1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</row>
    <row r="1413" spans="1:33" s="13" customFormat="1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</row>
    <row r="1414" spans="1:33" s="13" customFormat="1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</row>
    <row r="1415" spans="1:33" s="13" customFormat="1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</row>
    <row r="1416" spans="1:33" s="13" customFormat="1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</row>
    <row r="1417" spans="1:33" s="13" customFormat="1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</row>
    <row r="1418" spans="1:33" s="13" customFormat="1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</row>
    <row r="1419" spans="1:33" s="13" customFormat="1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</row>
    <row r="1420" spans="1:33" s="13" customFormat="1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</row>
    <row r="1421" spans="1:33" s="13" customFormat="1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</row>
    <row r="1422" spans="1:33" s="13" customFormat="1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</row>
    <row r="1423" spans="1:33" s="13" customFormat="1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</row>
    <row r="1424" spans="1:33" s="13" customFormat="1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</row>
    <row r="1425" spans="1:33" s="13" customFormat="1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</row>
    <row r="1426" spans="1:33" s="13" customFormat="1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</row>
    <row r="1427" spans="1:33" s="13" customFormat="1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</row>
    <row r="1428" spans="1:33" s="13" customFormat="1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</row>
    <row r="1429" spans="1:33" s="13" customFormat="1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</row>
    <row r="1430" spans="1:33" s="13" customFormat="1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</row>
    <row r="1431" spans="1:33" s="13" customFormat="1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</row>
    <row r="1432" spans="1:33" s="13" customFormat="1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</row>
    <row r="1433" spans="1:33" s="13" customFormat="1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</row>
    <row r="1434" spans="1:33" s="13" customFormat="1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</row>
    <row r="1435" spans="1:33" s="13" customFormat="1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</row>
    <row r="1436" spans="1:33" s="13" customFormat="1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</row>
    <row r="1437" spans="1:33" s="13" customFormat="1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</row>
    <row r="1438" spans="1:33" s="13" customFormat="1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</row>
    <row r="1439" spans="1:33" s="13" customFormat="1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</row>
    <row r="1440" spans="1:33" s="13" customFormat="1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</row>
    <row r="1441" spans="1:33" s="13" customFormat="1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</row>
    <row r="1442" spans="1:33" s="13" customFormat="1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</row>
    <row r="1443" spans="1:33" s="13" customFormat="1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</row>
    <row r="1444" spans="1:33" s="13" customFormat="1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</row>
    <row r="1445" spans="1:33" s="13" customFormat="1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</row>
    <row r="1446" spans="1:33" s="13" customFormat="1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</row>
    <row r="1447" spans="1:33" s="13" customFormat="1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</row>
    <row r="1448" spans="1:33" s="13" customFormat="1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</row>
    <row r="1449" spans="1:33" s="13" customFormat="1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</row>
    <row r="1450" spans="1:33" s="13" customFormat="1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</row>
    <row r="1451" spans="1:33" s="13" customFormat="1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</row>
    <row r="1452" spans="1:33" s="13" customFormat="1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</row>
    <row r="1453" spans="1:33" s="13" customFormat="1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</row>
    <row r="1454" spans="1:33" s="13" customFormat="1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</row>
    <row r="1455" spans="1:33" s="13" customFormat="1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</row>
    <row r="1456" spans="1:33" s="13" customFormat="1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</row>
    <row r="1457" spans="1:33" s="13" customFormat="1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</row>
    <row r="1458" spans="1:33" s="13" customFormat="1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</row>
    <row r="1459" spans="1:33" s="13" customFormat="1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</row>
    <row r="1460" spans="1:33" s="13" customFormat="1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</row>
    <row r="1461" spans="1:33" s="13" customFormat="1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</row>
    <row r="1462" spans="1:33" s="13" customFormat="1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</row>
    <row r="1463" spans="1:33" s="13" customFormat="1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</row>
    <row r="1464" spans="1:33" s="13" customFormat="1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</row>
    <row r="1465" spans="1:33" s="13" customFormat="1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</row>
    <row r="1466" spans="1:33" s="13" customFormat="1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</row>
    <row r="1467" spans="1:33" s="13" customFormat="1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</row>
    <row r="1468" spans="1:33" s="13" customFormat="1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</row>
    <row r="1469" spans="1:33" s="13" customFormat="1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</row>
    <row r="1470" spans="1:33" s="13" customFormat="1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</row>
    <row r="1471" spans="1:33" s="13" customFormat="1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</row>
    <row r="1472" spans="1:33" s="13" customFormat="1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</row>
    <row r="1473" spans="1:33" s="13" customFormat="1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</row>
    <row r="1474" spans="1:33" s="13" customFormat="1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</row>
    <row r="1475" spans="1:33" s="13" customFormat="1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</row>
    <row r="1476" spans="1:33" s="13" customFormat="1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</row>
    <row r="1477" spans="1:33" s="13" customFormat="1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</row>
    <row r="1478" spans="1:33" s="13" customFormat="1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</row>
    <row r="1479" spans="1:33" s="13" customFormat="1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</row>
    <row r="1480" spans="1:33" s="13" customFormat="1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</row>
    <row r="1481" spans="1:33" s="13" customFormat="1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</row>
    <row r="1482" spans="1:33" s="13" customFormat="1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</row>
    <row r="1483" spans="1:33" s="13" customFormat="1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</row>
    <row r="1484" spans="1:33" s="13" customFormat="1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</row>
    <row r="1485" spans="1:33" s="13" customFormat="1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</row>
    <row r="1486" spans="1:33" s="13" customFormat="1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</row>
    <row r="1487" spans="1:33" s="13" customFormat="1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</row>
    <row r="1488" spans="1:33" s="13" customFormat="1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</row>
    <row r="1489" spans="1:33" s="13" customFormat="1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</row>
    <row r="1490" spans="1:33" s="13" customFormat="1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</row>
    <row r="1491" spans="1:33" s="13" customFormat="1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</row>
    <row r="1492" spans="1:33" s="13" customFormat="1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</row>
    <row r="1493" spans="1:33" s="13" customFormat="1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</row>
    <row r="1494" spans="1:33" s="13" customFormat="1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</row>
    <row r="1495" spans="1:33" s="13" customFormat="1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</row>
    <row r="1496" spans="1:33" s="13" customFormat="1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</row>
    <row r="1497" spans="1:33" s="13" customFormat="1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</row>
    <row r="1498" spans="1:33" s="13" customFormat="1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</row>
    <row r="1499" spans="1:33" s="13" customFormat="1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</row>
    <row r="1500" spans="1:33" s="13" customFormat="1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</row>
    <row r="1501" spans="1:33" s="13" customFormat="1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</row>
    <row r="1502" spans="1:33" s="13" customFormat="1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</row>
    <row r="1503" spans="1:33" s="13" customFormat="1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</row>
    <row r="1504" spans="1:33" s="13" customFormat="1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</row>
    <row r="1505" spans="1:33" s="13" customFormat="1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</row>
    <row r="1506" spans="1:33" s="13" customFormat="1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</row>
    <row r="1507" spans="1:33" s="13" customFormat="1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</row>
    <row r="1508" spans="1:33" s="13" customFormat="1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</row>
    <row r="1509" spans="1:33" s="13" customFormat="1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</row>
    <row r="1510" spans="1:33" s="13" customFormat="1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</row>
    <row r="1511" spans="1:33" s="13" customFormat="1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</row>
    <row r="1512" spans="1:33" s="13" customFormat="1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</row>
    <row r="1513" spans="1:33" s="13" customFormat="1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</row>
    <row r="1514" spans="1:33" s="13" customFormat="1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</row>
    <row r="1515" spans="1:33" s="13" customFormat="1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</row>
    <row r="1516" spans="1:33" s="13" customFormat="1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</row>
    <row r="1517" spans="1:33" s="13" customFormat="1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</row>
    <row r="1518" spans="1:33" s="13" customFormat="1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</row>
    <row r="1519" spans="1:33" s="13" customFormat="1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</row>
    <row r="1520" spans="1:33" s="13" customFormat="1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</row>
    <row r="1521" spans="1:33" s="13" customFormat="1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</row>
    <row r="1522" spans="1:33" s="13" customFormat="1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</row>
    <row r="1523" spans="1:33" s="13" customFormat="1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</row>
    <row r="1524" spans="1:33" s="13" customFormat="1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</row>
    <row r="1525" spans="1:33" s="13" customFormat="1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</row>
    <row r="1526" spans="1:33" s="13" customFormat="1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</row>
    <row r="1527" spans="1:33" s="13" customFormat="1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</row>
    <row r="1528" spans="1:33" s="13" customFormat="1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</row>
    <row r="1529" spans="1:33" s="13" customFormat="1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</row>
    <row r="1530" spans="1:33" s="13" customFormat="1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</row>
    <row r="1531" spans="1:33" s="13" customFormat="1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</row>
    <row r="1532" spans="1:33" s="13" customFormat="1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</row>
    <row r="1533" spans="1:33" s="13" customFormat="1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</row>
    <row r="1534" spans="1:33" s="13" customFormat="1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</row>
    <row r="1535" spans="1:33" s="13" customFormat="1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</row>
    <row r="1536" spans="1:33" s="13" customFormat="1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</row>
    <row r="1537" spans="1:33" s="13" customFormat="1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</row>
    <row r="1538" spans="1:33" s="13" customFormat="1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</row>
    <row r="1539" spans="1:33" s="13" customFormat="1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</row>
    <row r="1540" spans="1:33" s="13" customFormat="1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</row>
    <row r="1541" spans="1:33" s="13" customFormat="1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</row>
    <row r="1542" spans="1:33" s="13" customFormat="1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</row>
    <row r="1543" spans="1:33" s="13" customFormat="1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</row>
    <row r="1544" spans="1:33" s="13" customFormat="1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</row>
    <row r="1545" spans="1:33" s="13" customFormat="1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</row>
    <row r="1546" spans="1:33" s="13" customFormat="1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</row>
    <row r="1547" spans="1:33" s="13" customFormat="1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</row>
    <row r="1548" spans="1:33" s="13" customFormat="1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</row>
    <row r="1549" spans="1:33" s="13" customFormat="1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</row>
    <row r="1550" spans="1:33" s="13" customFormat="1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</row>
    <row r="1551" spans="1:33" s="13" customFormat="1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</row>
    <row r="1552" spans="1:33" s="13" customFormat="1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</row>
    <row r="1553" spans="1:33" s="13" customFormat="1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</row>
    <row r="1554" spans="1:33" s="13" customFormat="1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</row>
    <row r="1555" spans="1:33" s="13" customFormat="1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</row>
    <row r="1556" spans="1:33" s="13" customFormat="1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</row>
    <row r="1557" spans="1:33" s="13" customFormat="1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</row>
    <row r="1558" spans="1:33" s="13" customFormat="1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</row>
    <row r="1559" spans="1:33" s="13" customFormat="1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</row>
    <row r="1560" spans="1:33" s="13" customFormat="1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</row>
    <row r="1561" spans="1:33" s="13" customFormat="1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</row>
    <row r="1562" spans="1:33" s="13" customFormat="1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</row>
    <row r="1563" spans="1:33" s="13" customFormat="1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</row>
    <row r="1564" spans="1:33" s="13" customFormat="1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</row>
    <row r="1565" spans="1:33" s="13" customFormat="1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</row>
    <row r="1566" spans="1:33" s="13" customFormat="1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</row>
    <row r="1567" spans="1:33" s="13" customFormat="1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</row>
    <row r="1568" spans="1:33" s="13" customFormat="1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</row>
    <row r="1569" spans="1:33" s="13" customFormat="1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</row>
    <row r="1570" spans="1:33" s="13" customFormat="1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</row>
    <row r="1571" spans="1:33" s="13" customFormat="1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</row>
    <row r="1572" spans="1:33" s="13" customFormat="1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</row>
    <row r="1573" spans="1:33" s="13" customFormat="1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</row>
    <row r="1574" spans="1:33" s="13" customFormat="1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</row>
    <row r="1575" spans="1:33" s="13" customFormat="1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</row>
    <row r="1576" spans="1:33" s="13" customFormat="1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</row>
    <row r="1577" spans="1:33" s="13" customFormat="1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</row>
    <row r="1578" spans="1:33" s="13" customFormat="1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</row>
    <row r="1579" spans="1:33" s="13" customFormat="1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</row>
    <row r="1580" spans="1:33" s="13" customFormat="1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</row>
    <row r="1581" spans="1:33" s="13" customFormat="1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</row>
    <row r="1582" spans="1:33" s="13" customFormat="1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</row>
    <row r="1583" spans="1:33" s="13" customFormat="1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</row>
    <row r="1584" spans="1:33" s="13" customFormat="1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</row>
    <row r="1585" spans="1:33" s="13" customFormat="1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</row>
    <row r="1586" spans="1:33" s="13" customFormat="1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</row>
    <row r="1587" spans="1:33" s="13" customFormat="1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</row>
    <row r="1588" spans="1:33" s="13" customFormat="1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</row>
    <row r="1589" spans="1:33" s="13" customFormat="1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</row>
    <row r="1590" spans="1:33" s="13" customFormat="1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</row>
    <row r="1591" spans="1:33" s="13" customFormat="1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</row>
    <row r="1592" spans="1:33" s="13" customFormat="1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</row>
    <row r="1593" spans="1:33" s="13" customFormat="1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</row>
    <row r="1594" spans="1:33" s="13" customFormat="1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</row>
    <row r="1595" spans="1:33" s="13" customFormat="1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</row>
    <row r="1596" spans="1:33" s="13" customFormat="1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</row>
    <row r="1597" spans="1:33" s="13" customFormat="1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</row>
    <row r="1598" spans="1:33" s="13" customFormat="1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</row>
    <row r="1599" spans="1:33" s="13" customFormat="1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</row>
    <row r="1600" spans="1:33" s="13" customFormat="1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</row>
    <row r="1601" spans="1:33" s="13" customFormat="1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</row>
    <row r="1602" spans="1:33" s="13" customFormat="1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</row>
    <row r="1603" spans="1:33" s="13" customFormat="1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</row>
    <row r="1604" spans="1:33" s="13" customFormat="1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</row>
    <row r="1605" spans="1:33" s="13" customFormat="1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</row>
    <row r="1606" spans="1:33" s="13" customFormat="1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</row>
    <row r="1607" spans="1:33" s="13" customFormat="1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</row>
    <row r="1608" spans="1:33" s="13" customFormat="1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</row>
    <row r="1609" spans="1:33" s="13" customFormat="1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</row>
    <row r="1610" spans="1:33" s="13" customFormat="1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</row>
    <row r="1611" spans="1:33" s="13" customFormat="1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</row>
    <row r="1612" spans="1:33" s="13" customFormat="1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</row>
    <row r="1613" spans="1:33" s="13" customFormat="1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</row>
    <row r="1614" spans="1:33" s="13" customFormat="1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</row>
    <row r="1615" spans="1:33" s="13" customFormat="1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</row>
    <row r="1616" spans="1:33" s="13" customFormat="1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</row>
    <row r="1617" spans="1:33" s="13" customFormat="1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</row>
    <row r="1618" spans="1:33" s="13" customFormat="1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</row>
    <row r="1619" spans="1:33" s="13" customFormat="1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</row>
    <row r="1620" spans="1:33" s="13" customFormat="1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</row>
    <row r="1621" spans="1:33" s="13" customFormat="1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</row>
    <row r="1622" spans="1:33" s="13" customFormat="1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</row>
    <row r="1623" spans="1:33" s="13" customFormat="1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</row>
    <row r="1624" spans="1:33" s="13" customFormat="1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</row>
    <row r="1625" spans="1:33" s="13" customFormat="1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</row>
    <row r="1626" spans="1:33" s="13" customFormat="1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</row>
    <row r="1627" spans="1:33" s="13" customFormat="1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</row>
    <row r="1628" spans="1:33" s="13" customFormat="1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</row>
    <row r="1629" spans="1:33" s="13" customFormat="1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</row>
    <row r="1630" spans="1:33" s="13" customFormat="1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</row>
    <row r="1631" spans="1:33" s="13" customFormat="1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</row>
    <row r="1632" spans="1:33" s="13" customFormat="1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</row>
    <row r="1633" spans="1:33" s="13" customFormat="1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</row>
    <row r="1634" spans="1:33" s="13" customFormat="1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</row>
    <row r="1635" spans="1:33" s="13" customFormat="1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</row>
    <row r="1636" spans="1:33" s="13" customFormat="1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</row>
    <row r="1637" spans="1:33" s="13" customFormat="1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</row>
    <row r="1638" spans="1:33" s="13" customFormat="1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</row>
    <row r="1639" spans="1:33" s="13" customFormat="1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</row>
    <row r="1640" spans="1:33" s="13" customFormat="1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</row>
    <row r="1641" spans="1:33" s="13" customFormat="1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</row>
    <row r="1642" spans="1:33" s="13" customFormat="1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</row>
    <row r="1643" spans="1:33" s="13" customFormat="1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</row>
    <row r="1644" spans="1:33" s="13" customFormat="1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</row>
    <row r="1645" spans="1:33" s="13" customFormat="1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</row>
    <row r="1646" spans="1:33" s="13" customFormat="1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</row>
    <row r="1647" spans="1:33" s="13" customFormat="1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</row>
    <row r="1648" spans="1:33" s="13" customFormat="1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</row>
    <row r="1649" spans="1:33" s="13" customFormat="1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</row>
    <row r="1650" spans="1:33" s="13" customFormat="1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</row>
    <row r="1651" spans="1:33" s="13" customFormat="1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</row>
    <row r="1652" spans="1:33" s="13" customFormat="1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</row>
    <row r="1653" spans="1:33" s="13" customFormat="1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</row>
    <row r="1654" spans="1:33" s="13" customFormat="1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</row>
    <row r="1655" spans="1:33" s="13" customFormat="1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</row>
    <row r="1656" spans="1:33" s="13" customFormat="1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</row>
    <row r="1657" spans="1:33" s="13" customFormat="1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</row>
    <row r="1658" spans="1:33" s="13" customFormat="1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</row>
    <row r="1659" spans="1:33" s="13" customFormat="1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</row>
    <row r="1660" spans="1:33" s="13" customFormat="1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</row>
    <row r="1661" spans="1:33" s="13" customFormat="1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</row>
    <row r="1662" spans="1:33" s="13" customFormat="1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</row>
    <row r="1663" spans="1:33" s="13" customFormat="1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</row>
    <row r="1664" spans="1:33" s="13" customFormat="1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</row>
    <row r="1665" spans="1:33" s="13" customFormat="1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</row>
    <row r="1666" spans="1:33" s="13" customFormat="1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</row>
    <row r="1667" spans="1:33" s="13" customFormat="1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</row>
    <row r="1668" spans="1:33" s="13" customFormat="1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</row>
    <row r="1669" spans="1:33" s="13" customFormat="1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</row>
    <row r="1670" spans="1:33" s="13" customFormat="1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</row>
    <row r="1671" spans="1:33" s="13" customFormat="1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</row>
    <row r="1672" spans="1:33" s="13" customFormat="1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</row>
    <row r="1673" spans="1:33" s="13" customFormat="1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</row>
    <row r="1674" spans="1:33" s="13" customFormat="1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</row>
    <row r="1675" spans="1:33" s="13" customFormat="1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</row>
    <row r="1676" spans="1:33" s="13" customFormat="1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</row>
    <row r="1677" spans="1:33" s="13" customFormat="1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</row>
    <row r="1678" spans="1:33" s="13" customFormat="1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</row>
    <row r="1679" spans="1:33" s="13" customFormat="1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</row>
    <row r="1680" spans="1:33" s="13" customFormat="1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</row>
    <row r="1681" spans="1:33" s="13" customFormat="1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</row>
    <row r="1682" spans="1:33" s="13" customFormat="1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</row>
    <row r="1683" spans="1:33" s="13" customFormat="1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</row>
    <row r="1684" spans="1:33" s="13" customFormat="1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</row>
    <row r="1685" spans="1:33" s="13" customFormat="1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</row>
    <row r="1686" spans="1:33" s="13" customFormat="1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</row>
    <row r="1687" spans="1:33" s="13" customFormat="1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</row>
    <row r="1688" spans="1:33" s="13" customFormat="1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</row>
    <row r="1689" spans="1:33" s="13" customFormat="1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</row>
    <row r="1690" spans="1:33" s="13" customFormat="1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</row>
    <row r="1691" spans="1:33" s="13" customFormat="1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</row>
    <row r="1692" spans="1:33" s="13" customFormat="1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</row>
    <row r="1693" spans="1:33" s="13" customFormat="1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</row>
    <row r="1694" spans="1:33" s="13" customFormat="1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</row>
    <row r="1695" spans="1:33" s="13" customFormat="1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</row>
    <row r="1696" spans="1:33" s="13" customFormat="1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</row>
    <row r="1697" spans="1:33" s="13" customFormat="1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</row>
    <row r="1698" spans="1:33" s="13" customFormat="1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</row>
    <row r="1699" spans="1:33" s="13" customFormat="1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</row>
    <row r="1700" spans="1:33" s="13" customFormat="1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</row>
    <row r="1701" spans="1:33" s="13" customFormat="1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</row>
    <row r="1702" spans="1:33" s="13" customFormat="1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</row>
    <row r="1703" spans="1:33" s="13" customFormat="1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</row>
    <row r="1704" spans="1:33" s="13" customFormat="1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</row>
    <row r="1705" spans="1:33" s="13" customFormat="1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</row>
    <row r="1706" spans="1:33" s="13" customFormat="1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</row>
    <row r="1707" spans="1:33" s="13" customFormat="1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</row>
    <row r="1708" spans="1:33" s="13" customFormat="1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</row>
    <row r="1709" spans="1:33" s="13" customFormat="1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</row>
    <row r="1710" spans="1:33" s="13" customFormat="1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</row>
    <row r="1711" spans="1:33" s="13" customFormat="1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</row>
    <row r="1712" spans="1:33" s="13" customFormat="1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</row>
    <row r="1713" spans="1:33" s="13" customFormat="1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</row>
    <row r="1714" spans="1:33" s="13" customFormat="1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</row>
    <row r="1715" spans="1:33" s="13" customFormat="1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</row>
    <row r="1716" spans="1:33" s="13" customFormat="1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</row>
    <row r="1717" spans="1:33" s="13" customFormat="1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</row>
    <row r="1718" spans="1:33" s="13" customFormat="1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</row>
    <row r="1719" spans="1:33" s="13" customFormat="1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</row>
    <row r="1720" spans="1:33" s="13" customFormat="1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</row>
    <row r="1721" spans="1:33" s="13" customFormat="1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</row>
    <row r="1722" spans="1:33" s="13" customFormat="1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</row>
    <row r="1723" spans="1:33" s="13" customFormat="1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</row>
    <row r="1724" spans="1:33" s="13" customFormat="1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</row>
    <row r="1725" spans="1:33" s="13" customFormat="1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</row>
    <row r="1726" spans="1:33" s="13" customFormat="1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</row>
    <row r="1727" spans="1:33" s="13" customFormat="1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</row>
    <row r="1728" spans="1:33" s="13" customFormat="1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</row>
    <row r="1729" spans="1:33" s="13" customFormat="1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</row>
    <row r="1730" spans="1:33" s="13" customFormat="1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</row>
    <row r="1731" spans="1:33" s="13" customFormat="1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</row>
    <row r="1732" spans="1:33" s="13" customFormat="1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</row>
    <row r="1733" spans="1:33" s="13" customFormat="1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</row>
    <row r="1734" spans="1:33" s="13" customFormat="1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</row>
    <row r="1735" spans="1:33" s="13" customFormat="1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</row>
    <row r="1736" spans="1:33" s="13" customFormat="1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</row>
    <row r="1737" spans="1:33" s="13" customFormat="1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</row>
    <row r="1738" spans="1:33" s="13" customFormat="1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</row>
    <row r="1739" spans="1:33" s="13" customFormat="1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</row>
    <row r="1740" spans="1:33" s="13" customFormat="1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</row>
    <row r="1741" spans="1:33" s="13" customFormat="1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</row>
    <row r="1742" spans="1:33" s="13" customFormat="1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</row>
    <row r="1743" spans="1:33" s="13" customFormat="1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</row>
    <row r="1744" spans="1:33" s="13" customFormat="1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</row>
    <row r="1745" spans="1:33" s="13" customFormat="1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</row>
    <row r="1746" spans="1:33" s="13" customFormat="1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</row>
    <row r="1747" spans="1:33" s="13" customFormat="1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</row>
    <row r="1748" spans="1:33" s="13" customFormat="1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</row>
    <row r="1749" spans="1:33" s="13" customFormat="1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</row>
    <row r="1750" spans="1:33" s="13" customFormat="1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</row>
    <row r="1751" spans="1:33" s="13" customFormat="1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</row>
    <row r="1752" spans="1:33" s="13" customFormat="1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</row>
    <row r="1753" spans="1:33" s="13" customFormat="1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</row>
    <row r="1754" spans="1:33" s="13" customFormat="1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</row>
    <row r="1755" spans="1:33" s="13" customFormat="1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</row>
    <row r="1756" spans="1:33" s="13" customFormat="1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</row>
    <row r="1757" spans="1:33" s="13" customFormat="1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</row>
    <row r="1758" spans="1:33" s="13" customFormat="1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</row>
    <row r="1759" spans="1:33" s="13" customFormat="1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</row>
    <row r="1760" spans="1:33" s="13" customFormat="1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</row>
    <row r="1761" spans="1:33" s="13" customFormat="1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</row>
    <row r="1762" spans="1:33" s="13" customFormat="1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</row>
    <row r="1763" spans="1:33" s="13" customFormat="1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</row>
    <row r="1764" spans="1:33" s="13" customFormat="1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</row>
    <row r="1765" spans="1:33" s="13" customFormat="1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</row>
    <row r="1766" spans="1:33" s="13" customFormat="1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</row>
    <row r="1767" spans="1:33" s="13" customFormat="1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</row>
    <row r="1768" spans="1:33" s="13" customFormat="1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</row>
    <row r="1769" spans="1:33" s="13" customFormat="1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</row>
    <row r="1770" spans="1:33" s="13" customFormat="1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</row>
    <row r="1771" spans="1:33" s="13" customFormat="1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</row>
    <row r="1772" spans="1:33" s="13" customFormat="1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</row>
    <row r="1773" spans="1:33" s="13" customFormat="1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</row>
    <row r="1774" spans="1:33" s="13" customFormat="1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</row>
    <row r="1775" spans="1:33" s="13" customFormat="1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</row>
    <row r="1776" spans="1:33" s="13" customFormat="1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</row>
    <row r="1777" spans="1:33" s="13" customFormat="1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</row>
    <row r="1778" spans="1:33" s="13" customFormat="1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</row>
    <row r="1779" spans="1:33" s="13" customFormat="1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</row>
    <row r="1780" spans="1:33" s="13" customFormat="1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</row>
    <row r="1781" spans="1:33" s="13" customFormat="1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</row>
    <row r="1782" spans="1:33" s="13" customFormat="1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</row>
    <row r="1783" spans="1:33" s="13" customFormat="1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</row>
    <row r="1784" spans="1:33" s="13" customFormat="1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</row>
    <row r="1785" spans="1:33" s="13" customFormat="1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</row>
    <row r="1786" spans="1:33" s="13" customFormat="1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</row>
    <row r="1787" spans="1:33" s="13" customFormat="1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</row>
    <row r="1788" spans="1:33" s="13" customFormat="1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</row>
    <row r="1789" spans="1:33" s="13" customFormat="1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</row>
    <row r="1790" spans="1:33" s="13" customFormat="1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</row>
    <row r="1791" spans="1:33" s="13" customFormat="1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</row>
    <row r="1792" spans="1:33" s="13" customFormat="1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</row>
    <row r="1793" spans="1:33" s="13" customFormat="1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</row>
    <row r="1794" spans="1:33" s="13" customFormat="1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</row>
    <row r="1795" spans="1:33" s="13" customFormat="1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</row>
    <row r="1796" spans="1:33" s="13" customFormat="1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</row>
    <row r="1797" spans="1:33" s="13" customFormat="1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</row>
    <row r="1798" spans="1:33" s="13" customFormat="1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</row>
    <row r="1799" spans="1:33" s="13" customFormat="1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</row>
    <row r="1800" spans="1:33" s="13" customFormat="1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</row>
    <row r="1801" spans="1:33" s="13" customFormat="1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</row>
    <row r="1802" spans="1:33" s="13" customFormat="1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</row>
    <row r="1803" spans="1:33" s="13" customFormat="1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</row>
    <row r="1804" spans="1:33" s="13" customFormat="1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</row>
    <row r="1805" spans="1:33" s="13" customFormat="1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</row>
    <row r="1806" spans="1:33" s="13" customFormat="1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</row>
    <row r="1807" spans="1:33" s="13" customFormat="1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</row>
    <row r="1808" spans="1:33" s="13" customFormat="1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</row>
    <row r="1809" spans="1:33" s="13" customFormat="1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</row>
    <row r="1810" spans="1:33" s="13" customFormat="1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</row>
    <row r="1811" spans="1:33" s="13" customFormat="1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</row>
    <row r="1812" spans="1:33" s="13" customFormat="1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</row>
    <row r="1813" spans="1:33" s="13" customFormat="1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</row>
    <row r="1814" spans="1:33" s="13" customFormat="1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</row>
    <row r="1815" spans="1:33" s="13" customFormat="1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</row>
    <row r="1816" spans="1:33" s="13" customFormat="1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</row>
    <row r="1817" spans="1:33" s="13" customFormat="1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</row>
    <row r="1818" spans="1:33" s="13" customFormat="1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</row>
    <row r="1819" spans="1:33" s="13" customFormat="1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</row>
    <row r="1820" spans="1:33" s="13" customFormat="1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</row>
    <row r="1821" spans="1:33" s="13" customFormat="1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</row>
    <row r="1822" spans="1:33" s="13" customFormat="1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</row>
    <row r="1823" spans="1:33" s="13" customFormat="1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</row>
    <row r="1824" spans="1:33" s="13" customFormat="1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</row>
    <row r="1825" spans="1:33" s="13" customFormat="1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</row>
    <row r="1826" spans="1:33" s="13" customFormat="1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</row>
    <row r="1827" spans="1:33" s="13" customFormat="1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</row>
    <row r="1828" spans="1:33" s="13" customFormat="1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</row>
    <row r="1829" spans="1:33" s="13" customFormat="1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</row>
    <row r="1830" spans="1:33" s="13" customFormat="1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</row>
    <row r="1831" spans="1:33" s="13" customFormat="1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</row>
    <row r="1832" spans="1:33" s="13" customFormat="1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</row>
    <row r="1833" spans="1:33" s="13" customFormat="1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</row>
    <row r="1834" spans="1:33" s="13" customFormat="1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</row>
    <row r="1835" spans="1:33" s="13" customFormat="1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</row>
    <row r="1836" spans="1:33" s="13" customFormat="1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</row>
    <row r="1837" spans="1:33" s="13" customFormat="1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</row>
    <row r="1838" spans="1:33" s="13" customFormat="1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</row>
    <row r="1839" spans="1:33" s="13" customFormat="1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</row>
    <row r="1840" spans="1:33" s="13" customFormat="1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</row>
    <row r="1841" spans="1:33" s="13" customFormat="1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</row>
    <row r="1842" spans="1:33" s="13" customFormat="1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</row>
    <row r="1843" spans="1:33" s="13" customFormat="1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</row>
    <row r="1844" spans="1:33" s="13" customFormat="1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</row>
    <row r="1845" spans="1:33" s="13" customFormat="1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</row>
    <row r="1846" spans="1:33" s="13" customFormat="1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</row>
    <row r="1847" spans="1:33" s="13" customFormat="1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</row>
    <row r="1848" spans="1:33" s="13" customFormat="1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</row>
    <row r="1849" spans="1:33" s="13" customFormat="1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</row>
    <row r="1850" spans="1:33" s="13" customFormat="1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</row>
    <row r="1851" spans="1:33" s="13" customFormat="1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</row>
    <row r="1852" spans="1:33" s="13" customFormat="1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</row>
    <row r="1853" spans="1:33" s="13" customFormat="1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</row>
    <row r="1854" spans="1:33" s="13" customFormat="1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</row>
    <row r="1855" spans="1:33" s="13" customFormat="1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</row>
    <row r="1856" spans="1:33" s="13" customFormat="1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</row>
    <row r="1857" spans="1:33" s="13" customFormat="1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</row>
    <row r="1858" spans="1:33" s="13" customFormat="1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</row>
    <row r="1859" spans="1:33" s="13" customFormat="1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</row>
    <row r="1860" spans="1:33" s="13" customFormat="1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</row>
    <row r="1861" spans="1:33" s="13" customFormat="1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</row>
    <row r="1862" spans="1:33" s="13" customFormat="1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</row>
    <row r="1863" spans="1:33" s="13" customFormat="1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</row>
    <row r="1864" spans="1:33" s="13" customFormat="1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</row>
    <row r="1865" spans="1:33" s="13" customFormat="1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</row>
    <row r="1866" spans="1:33" s="13" customFormat="1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</row>
    <row r="1867" spans="1:33" s="13" customFormat="1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</row>
    <row r="1868" spans="1:33" s="13" customFormat="1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</row>
    <row r="1869" spans="1:33" s="13" customFormat="1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</row>
    <row r="1870" spans="1:33" s="13" customFormat="1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</row>
    <row r="1871" spans="1:33" s="13" customFormat="1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</row>
    <row r="1872" spans="1:33" s="13" customFormat="1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</row>
    <row r="1873" spans="1:33" s="13" customFormat="1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</row>
    <row r="1874" spans="1:33" s="13" customFormat="1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</row>
    <row r="1875" spans="1:33" s="13" customFormat="1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</row>
    <row r="1876" spans="1:33" s="13" customFormat="1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</row>
    <row r="1877" spans="1:33" s="13" customFormat="1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</row>
    <row r="1878" spans="1:33" s="13" customFormat="1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</row>
    <row r="1879" spans="1:33" s="13" customFormat="1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</row>
    <row r="1880" spans="1:33" s="13" customFormat="1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</row>
    <row r="1881" spans="1:33" s="13" customFormat="1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</row>
    <row r="1882" spans="1:33" s="13" customFormat="1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</row>
    <row r="1883" spans="1:33" s="13" customFormat="1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</row>
    <row r="1884" spans="1:33" s="13" customFormat="1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</row>
    <row r="1885" spans="1:33" s="13" customFormat="1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</row>
    <row r="1886" spans="1:33" s="13" customFormat="1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</row>
    <row r="1887" spans="1:33" s="13" customFormat="1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</row>
    <row r="1888" spans="1:33" s="13" customFormat="1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</row>
    <row r="1889" spans="1:33" s="13" customFormat="1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</row>
    <row r="1890" spans="1:33" s="13" customFormat="1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</row>
    <row r="1891" spans="1:33" s="13" customFormat="1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</row>
    <row r="1892" spans="1:33" s="13" customFormat="1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</row>
    <row r="1893" spans="1:33" s="13" customFormat="1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</row>
    <row r="1894" spans="1:33" s="13" customFormat="1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</row>
    <row r="1895" spans="1:33" s="13" customFormat="1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</row>
    <row r="1896" spans="1:33" s="13" customFormat="1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</row>
    <row r="1897" spans="1:33" s="13" customFormat="1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</row>
    <row r="1898" spans="1:33" s="13" customFormat="1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</row>
    <row r="1899" spans="1:33" s="13" customFormat="1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</row>
    <row r="1900" spans="1:33" s="13" customFormat="1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</row>
    <row r="1901" spans="1:33" s="13" customFormat="1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</row>
    <row r="1902" spans="1:33" s="13" customFormat="1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</row>
    <row r="1903" spans="1:33" s="13" customFormat="1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</row>
    <row r="1904" spans="1:33" s="13" customFormat="1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</row>
    <row r="1905" spans="1:33" s="13" customFormat="1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</row>
    <row r="1906" spans="1:33" s="13" customFormat="1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</row>
    <row r="1907" spans="1:33" s="13" customFormat="1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</row>
    <row r="1908" spans="1:33" s="13" customFormat="1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</row>
    <row r="1909" spans="1:33" s="13" customFormat="1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</row>
    <row r="1910" spans="1:33" s="13" customFormat="1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</row>
    <row r="1911" spans="1:33" s="13" customFormat="1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</row>
    <row r="1912" spans="1:33" s="13" customFormat="1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</row>
    <row r="1913" spans="1:33" s="13" customFormat="1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</row>
    <row r="1914" spans="1:33" s="13" customFormat="1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</row>
    <row r="1915" spans="1:33" s="13" customFormat="1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</row>
    <row r="1916" spans="1:33" s="13" customFormat="1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</row>
    <row r="1917" spans="1:33" s="13" customFormat="1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</row>
    <row r="1918" spans="1:33" s="13" customFormat="1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</row>
    <row r="1919" spans="1:33" s="13" customFormat="1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</row>
    <row r="1920" spans="1:33" s="13" customFormat="1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</row>
    <row r="1921" spans="1:33" s="13" customFormat="1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</row>
    <row r="1922" spans="1:33" s="13" customFormat="1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</row>
    <row r="1923" spans="1:33" s="13" customFormat="1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</row>
    <row r="1924" spans="1:33" s="13" customFormat="1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</row>
    <row r="1925" spans="1:33" s="13" customFormat="1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</row>
    <row r="1926" spans="1:33" s="13" customFormat="1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</row>
    <row r="1927" spans="1:33" s="13" customFormat="1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</row>
    <row r="1928" spans="1:33" s="13" customFormat="1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</row>
    <row r="1929" spans="1:33" s="14" customFormat="1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T1929" s="13"/>
      <c r="U1929" s="13"/>
      <c r="V1929" s="13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</row>
    <row r="1930" spans="1:33" s="14" customFormat="1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T1930" s="13"/>
      <c r="U1930" s="13"/>
      <c r="V1930" s="13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</row>
    <row r="1931" spans="1:33" s="14" customFormat="1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T1931" s="13"/>
      <c r="U1931" s="13"/>
      <c r="V1931" s="13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</row>
    <row r="1932" spans="1:33" s="14" customFormat="1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T1932" s="13"/>
      <c r="U1932" s="13"/>
      <c r="V1932" s="13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</row>
    <row r="1933" spans="1:33" s="14" customFormat="1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T1933" s="13"/>
      <c r="U1933" s="13"/>
      <c r="V1933" s="13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</row>
    <row r="1934" spans="1:33" s="14" customFormat="1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T1934" s="13"/>
      <c r="U1934" s="13"/>
      <c r="V1934" s="13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</row>
    <row r="1935" spans="1:33" s="14" customFormat="1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T1935" s="13"/>
      <c r="U1935" s="13"/>
      <c r="V1935" s="13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</row>
    <row r="1936" spans="1:33" s="14" customFormat="1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T1936" s="13"/>
      <c r="U1936" s="13"/>
      <c r="V1936" s="13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</row>
    <row r="1937" spans="1:33" s="14" customFormat="1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T1937" s="13"/>
      <c r="U1937" s="13"/>
      <c r="V1937" s="13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</row>
    <row r="1938" spans="1:33" s="14" customFormat="1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T1938" s="13"/>
      <c r="U1938" s="13"/>
      <c r="V1938" s="13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</row>
    <row r="1939" spans="1:33" s="14" customFormat="1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T1939" s="13"/>
      <c r="U1939" s="13"/>
      <c r="V1939" s="13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</row>
    <row r="1940" spans="1:33" s="14" customFormat="1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T1940" s="13"/>
      <c r="U1940" s="13"/>
      <c r="V1940" s="13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</row>
    <row r="1941" spans="1:33" s="14" customFormat="1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T1941" s="13"/>
      <c r="U1941" s="13"/>
      <c r="V1941" s="13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</row>
    <row r="1942" spans="1:33" s="14" customFormat="1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T1942" s="13"/>
      <c r="U1942" s="13"/>
      <c r="V1942" s="13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</row>
    <row r="1943" spans="1:33" s="14" customFormat="1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T1943" s="13"/>
      <c r="U1943" s="13"/>
      <c r="V1943" s="13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</row>
    <row r="1944" spans="1:33" s="14" customFormat="1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T1944" s="13"/>
      <c r="U1944" s="13"/>
      <c r="V1944" s="13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</row>
    <row r="1945" spans="1:33" s="14" customFormat="1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T1945" s="13"/>
      <c r="U1945" s="13"/>
      <c r="V1945" s="13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</row>
    <row r="1946" spans="1:33" s="14" customFormat="1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T1946" s="13"/>
      <c r="U1946" s="13"/>
      <c r="V1946" s="13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</row>
    <row r="1947" spans="1:33" s="14" customFormat="1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T1947" s="13"/>
      <c r="U1947" s="13"/>
      <c r="V1947" s="13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</row>
    <row r="1948" spans="1:33" s="14" customFormat="1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T1948" s="13"/>
      <c r="U1948" s="13"/>
      <c r="V1948" s="13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</row>
    <row r="1949" spans="1:33" s="14" customFormat="1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T1949" s="13"/>
      <c r="U1949" s="13"/>
      <c r="V1949" s="13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</row>
    <row r="1950" spans="1:33" s="14" customFormat="1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T1950" s="13"/>
      <c r="U1950" s="13"/>
      <c r="V1950" s="13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</row>
    <row r="1951" spans="1:33" s="14" customFormat="1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T1951" s="13"/>
      <c r="U1951" s="13"/>
      <c r="V1951" s="13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</row>
    <row r="1952" spans="1:33" s="14" customFormat="1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T1952" s="13"/>
      <c r="U1952" s="13"/>
      <c r="V1952" s="13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</row>
    <row r="1953" spans="1:33" s="14" customFormat="1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T1953" s="13"/>
      <c r="U1953" s="13"/>
      <c r="V1953" s="13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</row>
    <row r="1954" spans="1:33" s="14" customFormat="1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T1954" s="13"/>
      <c r="U1954" s="13"/>
      <c r="V1954" s="13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</row>
    <row r="1955" spans="1:33" s="14" customFormat="1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T1955" s="13"/>
      <c r="U1955" s="13"/>
      <c r="V1955" s="13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</row>
    <row r="1956" spans="1:33" s="14" customFormat="1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T1956" s="13"/>
      <c r="U1956" s="13"/>
      <c r="V1956" s="13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</row>
    <row r="1957" spans="1:33" s="14" customFormat="1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T1957" s="13"/>
      <c r="U1957" s="13"/>
      <c r="V1957" s="13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</row>
    <row r="1958" spans="1:33" s="14" customFormat="1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T1958" s="13"/>
      <c r="U1958" s="13"/>
      <c r="V1958" s="13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</row>
    <row r="1959" spans="1:33" s="14" customFormat="1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T1959" s="13"/>
      <c r="U1959" s="13"/>
      <c r="V1959" s="13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</row>
    <row r="1960" spans="1:33" s="14" customFormat="1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T1960" s="13"/>
      <c r="U1960" s="13"/>
      <c r="V1960" s="13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</row>
    <row r="1961" spans="1:33" s="14" customFormat="1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T1961" s="13"/>
      <c r="U1961" s="13"/>
      <c r="V1961" s="13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</row>
    <row r="1962" spans="1:33" s="14" customFormat="1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T1962" s="13"/>
      <c r="U1962" s="13"/>
      <c r="V1962" s="13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</row>
    <row r="1963" spans="1:33" s="14" customFormat="1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T1963" s="13"/>
      <c r="U1963" s="13"/>
      <c r="V1963" s="13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</row>
    <row r="1964" spans="1:33" s="14" customFormat="1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T1964" s="13"/>
      <c r="U1964" s="13"/>
      <c r="V1964" s="13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</row>
    <row r="1965" spans="1:33" s="14" customFormat="1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T1965" s="13"/>
      <c r="U1965" s="13"/>
      <c r="V1965" s="13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</row>
    <row r="1966" spans="1:33" s="14" customFormat="1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T1966" s="13"/>
      <c r="U1966" s="13"/>
      <c r="V1966" s="13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</row>
    <row r="1967" spans="1:33" s="14" customFormat="1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T1967" s="13"/>
      <c r="U1967" s="13"/>
      <c r="V1967" s="13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</row>
    <row r="1968" spans="1:33" s="14" customFormat="1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T1968" s="13"/>
      <c r="U1968" s="13"/>
      <c r="V1968" s="13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</row>
    <row r="1969" spans="1:33" s="14" customFormat="1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T1969" s="13"/>
      <c r="U1969" s="13"/>
      <c r="V1969" s="13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</row>
    <row r="1970" spans="1:33" s="14" customFormat="1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T1970" s="13"/>
      <c r="U1970" s="13"/>
      <c r="V1970" s="13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</row>
    <row r="1971" spans="1:33" s="14" customFormat="1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T1971" s="13"/>
      <c r="U1971" s="13"/>
      <c r="V1971" s="13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</row>
    <row r="1972" spans="1:33" s="14" customFormat="1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T1972" s="13"/>
      <c r="U1972" s="13"/>
      <c r="V1972" s="13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</row>
    <row r="1973" spans="1:33" s="14" customFormat="1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T1973" s="13"/>
      <c r="U1973" s="13"/>
      <c r="V1973" s="13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</row>
    <row r="1974" spans="1:33" s="14" customFormat="1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T1974" s="13"/>
      <c r="U1974" s="13"/>
      <c r="V1974" s="13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</row>
    <row r="1975" spans="1:33" s="14" customFormat="1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T1975" s="13"/>
      <c r="U1975" s="13"/>
      <c r="V1975" s="13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</row>
    <row r="1976" spans="1:33" s="14" customFormat="1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T1976" s="13"/>
      <c r="U1976" s="13"/>
      <c r="V1976" s="13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</row>
    <row r="1977" spans="1:33" s="14" customFormat="1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T1977" s="13"/>
      <c r="U1977" s="13"/>
      <c r="V1977" s="13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</row>
    <row r="1978" spans="1:33" s="14" customFormat="1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T1978" s="13"/>
      <c r="U1978" s="13"/>
      <c r="V1978" s="13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</row>
    <row r="1979" spans="1:33" s="14" customFormat="1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T1979" s="13"/>
      <c r="U1979" s="13"/>
      <c r="V1979" s="13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</row>
    <row r="1980" spans="1:33" s="14" customFormat="1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T1980" s="13"/>
      <c r="U1980" s="13"/>
      <c r="V1980" s="13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</row>
    <row r="1981" spans="1:33" s="14" customFormat="1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T1981" s="13"/>
      <c r="U1981" s="13"/>
      <c r="V1981" s="13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</row>
    <row r="1982" spans="1:33" s="14" customFormat="1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T1982" s="13"/>
      <c r="U1982" s="13"/>
      <c r="V1982" s="13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</row>
    <row r="1983" spans="1:33" s="14" customFormat="1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T1983" s="13"/>
      <c r="U1983" s="13"/>
      <c r="V1983" s="13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</row>
    <row r="1984" spans="1:33" s="14" customFormat="1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T1984" s="13"/>
      <c r="U1984" s="13"/>
      <c r="V1984" s="13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</row>
    <row r="1985" spans="1:33" s="14" customFormat="1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T1985" s="13"/>
      <c r="U1985" s="13"/>
      <c r="V1985" s="13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</row>
    <row r="1986" spans="1:33" s="14" customFormat="1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T1986" s="13"/>
      <c r="U1986" s="13"/>
      <c r="V1986" s="13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</row>
    <row r="1987" spans="1:33" s="14" customFormat="1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T1987" s="13"/>
      <c r="U1987" s="13"/>
      <c r="V1987" s="13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</row>
    <row r="1988" spans="1:33" s="14" customFormat="1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T1988" s="13"/>
      <c r="U1988" s="13"/>
      <c r="V1988" s="13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</row>
    <row r="1989" spans="1:33" s="14" customFormat="1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T1989" s="13"/>
      <c r="U1989" s="13"/>
      <c r="V1989" s="13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</row>
    <row r="1990" spans="1:33" s="14" customFormat="1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T1990" s="13"/>
      <c r="U1990" s="13"/>
      <c r="V1990" s="13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</row>
    <row r="1991" spans="1:33" s="14" customFormat="1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T1991" s="13"/>
      <c r="U1991" s="13"/>
      <c r="V1991" s="13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</row>
    <row r="1992" spans="1:33" s="14" customFormat="1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T1992" s="13"/>
      <c r="U1992" s="13"/>
      <c r="V1992" s="13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</row>
    <row r="1993" spans="1:33" s="14" customFormat="1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T1993" s="13"/>
      <c r="U1993" s="13"/>
      <c r="V1993" s="13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</row>
    <row r="1994" spans="1:33" s="14" customFormat="1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T1994" s="13"/>
      <c r="U1994" s="13"/>
      <c r="V1994" s="13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</row>
    <row r="1995" spans="1:33" s="14" customFormat="1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T1995" s="13"/>
      <c r="U1995" s="13"/>
      <c r="V1995" s="13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</row>
    <row r="1996" spans="1:33" s="14" customFormat="1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T1996" s="13"/>
      <c r="U1996" s="13"/>
      <c r="V1996" s="13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</row>
    <row r="1997" spans="1:33" s="14" customFormat="1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T1997" s="13"/>
      <c r="U1997" s="13"/>
      <c r="V1997" s="13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</row>
    <row r="1998" spans="1:33" s="14" customFormat="1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T1998" s="13"/>
      <c r="U1998" s="13"/>
      <c r="V1998" s="13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</row>
    <row r="1999" spans="1:33" s="14" customFormat="1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T1999" s="13"/>
      <c r="U1999" s="13"/>
      <c r="V1999" s="13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</row>
    <row r="2000" spans="1:33" s="14" customFormat="1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T2000" s="13"/>
      <c r="U2000" s="13"/>
      <c r="V2000" s="13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</row>
    <row r="2001" spans="1:33" s="14" customFormat="1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T2001" s="13"/>
      <c r="U2001" s="13"/>
      <c r="V2001" s="13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</row>
    <row r="2002" spans="1:33" s="14" customFormat="1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T2002" s="13"/>
      <c r="U2002" s="13"/>
      <c r="V2002" s="13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</row>
    <row r="2003" spans="1:33" s="14" customFormat="1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T2003" s="13"/>
      <c r="U2003" s="13"/>
      <c r="V2003" s="13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</row>
    <row r="2004" spans="1:33" s="14" customFormat="1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T2004" s="13"/>
      <c r="U2004" s="13"/>
      <c r="V2004" s="13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</row>
    <row r="2005" spans="1:33" s="14" customFormat="1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T2005" s="13"/>
      <c r="U2005" s="13"/>
      <c r="V2005" s="13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</row>
    <row r="2006" spans="1:33" s="14" customFormat="1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T2006" s="13"/>
      <c r="U2006" s="13"/>
      <c r="V2006" s="13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</row>
    <row r="2007" spans="1:33" s="14" customFormat="1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T2007" s="13"/>
      <c r="U2007" s="13"/>
      <c r="V2007" s="13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</row>
    <row r="2008" spans="1:33" s="14" customFormat="1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T2008" s="13"/>
      <c r="U2008" s="13"/>
      <c r="V2008" s="13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</row>
    <row r="2009" spans="1:33" s="14" customFormat="1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T2009" s="13"/>
      <c r="U2009" s="13"/>
      <c r="V2009" s="13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</row>
    <row r="2010" spans="1:33" s="14" customFormat="1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T2010" s="13"/>
      <c r="U2010" s="13"/>
      <c r="V2010" s="13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</row>
    <row r="2011" spans="1:33" s="14" customFormat="1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T2011" s="13"/>
      <c r="U2011" s="13"/>
      <c r="V2011" s="13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</row>
    <row r="2012" spans="1:33" s="14" customFormat="1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T2012" s="13"/>
      <c r="U2012" s="13"/>
      <c r="V2012" s="13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</row>
    <row r="2013" spans="1:33" s="14" customFormat="1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T2013" s="13"/>
      <c r="U2013" s="13"/>
      <c r="V2013" s="13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</row>
    <row r="2014" spans="1:33" s="14" customFormat="1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T2014" s="13"/>
      <c r="U2014" s="13"/>
      <c r="V2014" s="13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</row>
    <row r="2015" spans="1:33" s="14" customFormat="1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T2015" s="13"/>
      <c r="U2015" s="13"/>
      <c r="V2015" s="13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</row>
    <row r="2016" spans="1:33" s="14" customFormat="1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T2016" s="13"/>
      <c r="U2016" s="13"/>
      <c r="V2016" s="13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</row>
    <row r="2017" spans="1:33" s="14" customFormat="1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T2017" s="13"/>
      <c r="U2017" s="13"/>
      <c r="V2017" s="13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</row>
    <row r="2018" spans="1:33" s="14" customFormat="1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T2018" s="13"/>
      <c r="U2018" s="13"/>
      <c r="V2018" s="13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</row>
    <row r="2019" spans="1:33" s="14" customFormat="1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T2019" s="13"/>
      <c r="U2019" s="13"/>
      <c r="V2019" s="13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</row>
    <row r="2020" spans="1:33" s="14" customFormat="1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T2020" s="13"/>
      <c r="U2020" s="13"/>
      <c r="V2020" s="13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</row>
    <row r="2021" spans="1:33" s="14" customFormat="1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T2021" s="13"/>
      <c r="U2021" s="13"/>
      <c r="V2021" s="13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</row>
    <row r="2022" spans="1:33" s="14" customFormat="1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T2022" s="13"/>
      <c r="U2022" s="13"/>
      <c r="V2022" s="13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</row>
    <row r="2023" spans="1:33" s="14" customFormat="1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T2023" s="13"/>
      <c r="U2023" s="13"/>
      <c r="V2023" s="13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</row>
    <row r="2024" spans="1:33" s="14" customFormat="1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T2024" s="13"/>
      <c r="U2024" s="13"/>
      <c r="V2024" s="13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</row>
    <row r="2025" spans="1:33" s="14" customFormat="1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T2025" s="13"/>
      <c r="U2025" s="13"/>
      <c r="V2025" s="13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</row>
    <row r="2026" spans="1:33" s="14" customFormat="1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T2026" s="13"/>
      <c r="U2026" s="13"/>
      <c r="V2026" s="13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</row>
    <row r="2027" spans="1:33" s="14" customFormat="1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T2027" s="13"/>
      <c r="U2027" s="13"/>
      <c r="V2027" s="13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</row>
    <row r="2028" spans="1:33" s="14" customFormat="1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T2028" s="13"/>
      <c r="U2028" s="13"/>
      <c r="V2028" s="13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</row>
    <row r="2029" spans="1:33" s="14" customFormat="1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T2029" s="13"/>
      <c r="U2029" s="13"/>
      <c r="V2029" s="13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</row>
    <row r="2030" spans="1:33" s="14" customFormat="1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T2030" s="13"/>
      <c r="U2030" s="13"/>
      <c r="V2030" s="13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</row>
    <row r="2031" spans="1:33" s="14" customFormat="1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T2031" s="13"/>
      <c r="U2031" s="13"/>
      <c r="V2031" s="13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</row>
    <row r="2032" spans="1:33" s="14" customFormat="1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T2032" s="13"/>
      <c r="U2032" s="13"/>
      <c r="V2032" s="13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</row>
    <row r="2033" spans="1:33" s="14" customFormat="1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T2033" s="13"/>
      <c r="U2033" s="13"/>
      <c r="V2033" s="13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</row>
    <row r="2034" spans="1:33" s="14" customFormat="1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T2034" s="13"/>
      <c r="U2034" s="13"/>
      <c r="V2034" s="13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</row>
    <row r="2035" spans="1:33" s="14" customFormat="1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T2035" s="13"/>
      <c r="U2035" s="13"/>
      <c r="V2035" s="13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</row>
    <row r="2036" spans="1:33" s="14" customFormat="1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T2036" s="13"/>
      <c r="U2036" s="13"/>
      <c r="V2036" s="13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</row>
    <row r="2037" spans="1:33" s="14" customFormat="1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T2037" s="13"/>
      <c r="U2037" s="13"/>
      <c r="V2037" s="13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</row>
    <row r="2038" spans="1:33" s="14" customFormat="1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T2038" s="13"/>
      <c r="U2038" s="13"/>
      <c r="V2038" s="13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</row>
    <row r="2039" spans="1:33" s="14" customFormat="1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T2039" s="13"/>
      <c r="U2039" s="13"/>
      <c r="V2039" s="13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</row>
    <row r="2040" spans="1:33" s="14" customFormat="1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T2040" s="13"/>
      <c r="U2040" s="13"/>
      <c r="V2040" s="13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</row>
    <row r="2041" spans="1:33" s="14" customFormat="1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T2041" s="13"/>
      <c r="U2041" s="13"/>
      <c r="V2041" s="13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</row>
    <row r="2042" spans="1:33" s="14" customFormat="1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T2042" s="13"/>
      <c r="U2042" s="13"/>
      <c r="V2042" s="13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</row>
    <row r="2043" spans="1:33" s="14" customFormat="1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T2043" s="13"/>
      <c r="U2043" s="13"/>
      <c r="V2043" s="13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</row>
    <row r="2044" spans="1:33" s="14" customFormat="1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T2044" s="13"/>
      <c r="U2044" s="13"/>
      <c r="V2044" s="13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</row>
    <row r="2045" spans="1:33" s="14" customFormat="1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T2045" s="13"/>
      <c r="U2045" s="13"/>
      <c r="V2045" s="13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</row>
    <row r="2046" spans="1:33" s="14" customFormat="1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T2046" s="13"/>
      <c r="U2046" s="13"/>
      <c r="V2046" s="13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</row>
    <row r="2047" spans="1:33" s="14" customFormat="1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T2047" s="13"/>
      <c r="U2047" s="13"/>
      <c r="V2047" s="13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</row>
    <row r="2048" spans="1:33" s="14" customFormat="1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T2048" s="13"/>
      <c r="U2048" s="13"/>
      <c r="V2048" s="13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</row>
    <row r="2049" spans="1:33" s="14" customFormat="1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T2049" s="13"/>
      <c r="U2049" s="13"/>
      <c r="V2049" s="13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</row>
    <row r="2050" spans="1:33" s="14" customFormat="1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T2050" s="13"/>
      <c r="U2050" s="13"/>
      <c r="V2050" s="13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</row>
    <row r="2051" spans="1:33" s="14" customFormat="1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T2051" s="13"/>
      <c r="U2051" s="13"/>
      <c r="V2051" s="13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</row>
    <row r="2052" spans="1:33" s="14" customFormat="1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T2052" s="13"/>
      <c r="U2052" s="13"/>
      <c r="V2052" s="13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</row>
    <row r="2053" spans="1:33" s="14" customFormat="1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T2053" s="13"/>
      <c r="U2053" s="13"/>
      <c r="V2053" s="13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</row>
    <row r="2054" spans="1:33" s="14" customFormat="1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T2054" s="13"/>
      <c r="U2054" s="13"/>
      <c r="V2054" s="13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</row>
    <row r="2055" spans="1:33" s="14" customFormat="1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T2055" s="13"/>
      <c r="U2055" s="13"/>
      <c r="V2055" s="13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</row>
    <row r="2056" spans="1:33" s="14" customFormat="1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T2056" s="13"/>
      <c r="U2056" s="13"/>
      <c r="V2056" s="13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</row>
    <row r="2057" spans="1:33" s="14" customFormat="1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T2057" s="13"/>
      <c r="U2057" s="13"/>
      <c r="V2057" s="13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</row>
    <row r="2058" spans="1:33" s="14" customFormat="1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T2058" s="13"/>
      <c r="U2058" s="13"/>
      <c r="V2058" s="13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</row>
    <row r="2059" spans="1:33" s="14" customFormat="1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T2059" s="13"/>
      <c r="U2059" s="13"/>
      <c r="V2059" s="13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</row>
    <row r="2060" spans="1:33" s="14" customFormat="1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T2060" s="13"/>
      <c r="U2060" s="13"/>
      <c r="V2060" s="13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</row>
    <row r="2061" spans="1:33" s="14" customFormat="1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T2061" s="13"/>
      <c r="U2061" s="13"/>
      <c r="V2061" s="13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</row>
    <row r="2062" spans="1:33" s="14" customFormat="1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T2062" s="13"/>
      <c r="U2062" s="13"/>
      <c r="V2062" s="13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</row>
    <row r="2063" spans="1:33" s="14" customFormat="1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T2063" s="13"/>
      <c r="U2063" s="13"/>
      <c r="V2063" s="13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</row>
    <row r="2064" spans="1:33" s="14" customFormat="1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T2064" s="13"/>
      <c r="U2064" s="13"/>
      <c r="V2064" s="13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</row>
    <row r="2065" spans="1:33" s="14" customFormat="1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T2065" s="13"/>
      <c r="U2065" s="13"/>
      <c r="V2065" s="13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</row>
    <row r="2066" spans="1:33" s="14" customFormat="1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T2066" s="13"/>
      <c r="U2066" s="13"/>
      <c r="V2066" s="13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</row>
    <row r="2067" spans="1:33" s="14" customFormat="1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T2067" s="13"/>
      <c r="U2067" s="13"/>
      <c r="V2067" s="13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</row>
    <row r="2068" spans="1:33" s="14" customFormat="1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T2068" s="13"/>
      <c r="U2068" s="13"/>
      <c r="V2068" s="13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</row>
    <row r="2069" spans="1:33" s="14" customFormat="1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T2069" s="13"/>
      <c r="U2069" s="13"/>
      <c r="V2069" s="13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</row>
    <row r="2070" spans="1:33" s="14" customFormat="1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T2070" s="13"/>
      <c r="U2070" s="13"/>
      <c r="V2070" s="13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</row>
    <row r="2071" spans="1:33" s="14" customFormat="1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T2071" s="13"/>
      <c r="U2071" s="13"/>
      <c r="V2071" s="13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</row>
    <row r="2072" spans="1:33" s="14" customFormat="1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T2072" s="13"/>
      <c r="U2072" s="13"/>
      <c r="V2072" s="13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</row>
    <row r="2073" spans="1:33" s="14" customFormat="1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T2073" s="13"/>
      <c r="U2073" s="13"/>
      <c r="V2073" s="13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</row>
    <row r="2074" spans="1:33" s="14" customFormat="1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T2074" s="13"/>
      <c r="U2074" s="13"/>
      <c r="V2074" s="13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</row>
    <row r="2075" spans="1:33" s="14" customFormat="1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T2075" s="13"/>
      <c r="U2075" s="13"/>
      <c r="V2075" s="13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</row>
    <row r="2076" spans="1:33" s="14" customFormat="1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T2076" s="13"/>
      <c r="U2076" s="13"/>
      <c r="V2076" s="13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</row>
    <row r="2077" spans="1:33" s="14" customFormat="1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T2077" s="13"/>
      <c r="U2077" s="13"/>
      <c r="V2077" s="13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</row>
    <row r="2078" spans="1:33" s="14" customFormat="1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T2078" s="13"/>
      <c r="U2078" s="13"/>
      <c r="V2078" s="13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</row>
    <row r="2079" spans="1:33" s="14" customFormat="1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T2079" s="13"/>
      <c r="U2079" s="13"/>
      <c r="V2079" s="13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</row>
    <row r="2080" spans="1:33" s="14" customFormat="1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T2080" s="13"/>
      <c r="U2080" s="13"/>
      <c r="V2080" s="13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</row>
    <row r="2081" spans="1:33" s="14" customFormat="1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T2081" s="13"/>
      <c r="U2081" s="13"/>
      <c r="V2081" s="13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</row>
    <row r="2082" spans="1:33" s="14" customFormat="1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T2082" s="13"/>
      <c r="U2082" s="13"/>
      <c r="V2082" s="13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</row>
    <row r="2083" spans="1:33" s="14" customFormat="1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T2083" s="13"/>
      <c r="U2083" s="13"/>
      <c r="V2083" s="13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</row>
    <row r="2084" spans="1:33" s="14" customFormat="1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T2084" s="13"/>
      <c r="U2084" s="13"/>
      <c r="V2084" s="13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</row>
    <row r="2085" spans="1:33" s="14" customFormat="1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T2085" s="13"/>
      <c r="U2085" s="13"/>
      <c r="V2085" s="13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</row>
    <row r="2086" spans="1:33" s="14" customFormat="1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T2086" s="13"/>
      <c r="U2086" s="13"/>
      <c r="V2086" s="13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</row>
    <row r="2087" spans="1:33" s="14" customFormat="1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T2087" s="13"/>
      <c r="U2087" s="13"/>
      <c r="V2087" s="13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</row>
    <row r="2088" spans="1:33" s="14" customFormat="1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T2088" s="13"/>
      <c r="U2088" s="13"/>
      <c r="V2088" s="13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</row>
    <row r="2089" spans="1:33" s="14" customFormat="1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T2089" s="13"/>
      <c r="U2089" s="13"/>
      <c r="V2089" s="13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</row>
    <row r="2090" spans="1:33" s="14" customFormat="1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T2090" s="13"/>
      <c r="U2090" s="13"/>
      <c r="V2090" s="13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</row>
    <row r="2091" spans="1:33" s="14" customFormat="1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T2091" s="13"/>
      <c r="U2091" s="13"/>
      <c r="V2091" s="13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</row>
    <row r="2092" spans="1:33" s="14" customFormat="1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T2092" s="13"/>
      <c r="U2092" s="13"/>
      <c r="V2092" s="13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</row>
    <row r="2093" spans="1:33" s="14" customFormat="1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T2093" s="13"/>
      <c r="U2093" s="13"/>
      <c r="V2093" s="13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</row>
    <row r="2094" spans="1:33" s="14" customFormat="1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T2094" s="13"/>
      <c r="U2094" s="13"/>
      <c r="V2094" s="13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</row>
    <row r="2095" spans="1:33" s="14" customFormat="1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T2095" s="13"/>
      <c r="U2095" s="13"/>
      <c r="V2095" s="13"/>
      <c r="W2095" s="7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</row>
    <row r="2096" spans="1:33" s="14" customFormat="1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T2096" s="13"/>
      <c r="U2096" s="13"/>
      <c r="V2096" s="13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</row>
    <row r="2097" spans="1:33" s="14" customFormat="1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T2097" s="13"/>
      <c r="U2097" s="13"/>
      <c r="V2097" s="13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</row>
    <row r="2098" spans="1:33" s="14" customFormat="1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T2098" s="13"/>
      <c r="U2098" s="13"/>
      <c r="V2098" s="13"/>
      <c r="W2098" s="7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</row>
    <row r="2099" spans="1:33" s="14" customFormat="1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T2099" s="13"/>
      <c r="U2099" s="13"/>
      <c r="V2099" s="13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</row>
    <row r="2100" spans="1:33" s="14" customFormat="1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T2100" s="13"/>
      <c r="U2100" s="13"/>
      <c r="V2100" s="13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</row>
    <row r="2101" spans="1:33" s="14" customFormat="1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T2101" s="13"/>
      <c r="U2101" s="13"/>
      <c r="V2101" s="13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</row>
    <row r="2102" spans="1:33" s="14" customFormat="1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T2102" s="13"/>
      <c r="U2102" s="13"/>
      <c r="V2102" s="13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</row>
    <row r="2103" spans="1:33" s="14" customFormat="1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T2103" s="13"/>
      <c r="U2103" s="13"/>
      <c r="V2103" s="13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</row>
    <row r="2104" spans="1:33" s="14" customFormat="1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T2104" s="13"/>
      <c r="U2104" s="13"/>
      <c r="V2104" s="13"/>
      <c r="W2104" s="7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</row>
    <row r="2105" spans="1:33" s="14" customFormat="1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T2105" s="13"/>
      <c r="U2105" s="13"/>
      <c r="V2105" s="13"/>
      <c r="W2105" s="7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</row>
    <row r="2106" spans="1:33" s="14" customFormat="1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T2106" s="13"/>
      <c r="U2106" s="13"/>
      <c r="V2106" s="13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</row>
    <row r="2107" spans="1:33" s="14" customFormat="1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T2107" s="13"/>
      <c r="U2107" s="13"/>
      <c r="V2107" s="13"/>
      <c r="W2107" s="7"/>
      <c r="X2107" s="7"/>
      <c r="Y2107" s="7"/>
      <c r="Z2107" s="7"/>
      <c r="AA2107" s="7"/>
      <c r="AB2107" s="7"/>
      <c r="AC2107" s="7"/>
      <c r="AD2107" s="7"/>
      <c r="AE2107" s="7"/>
      <c r="AF2107" s="7"/>
      <c r="AG2107" s="7"/>
    </row>
    <row r="2108" spans="1:33" s="14" customFormat="1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T2108" s="13"/>
      <c r="U2108" s="13"/>
      <c r="V2108" s="13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</row>
    <row r="2109" spans="1:33" s="14" customFormat="1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T2109" s="13"/>
      <c r="U2109" s="13"/>
      <c r="V2109" s="13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</row>
    <row r="2110" spans="1:33" s="14" customFormat="1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T2110" s="13"/>
      <c r="U2110" s="13"/>
      <c r="V2110" s="13"/>
      <c r="W2110" s="7"/>
      <c r="X2110" s="7"/>
      <c r="Y2110" s="7"/>
      <c r="Z2110" s="7"/>
      <c r="AA2110" s="7"/>
      <c r="AB2110" s="7"/>
      <c r="AC2110" s="7"/>
      <c r="AD2110" s="7"/>
      <c r="AE2110" s="7"/>
      <c r="AF2110" s="7"/>
      <c r="AG2110" s="7"/>
    </row>
    <row r="2111" spans="1:33" s="14" customFormat="1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T2111" s="13"/>
      <c r="U2111" s="13"/>
      <c r="V2111" s="13"/>
      <c r="W2111" s="7"/>
      <c r="X2111" s="7"/>
      <c r="Y2111" s="7"/>
      <c r="Z2111" s="7"/>
      <c r="AA2111" s="7"/>
      <c r="AB2111" s="7"/>
      <c r="AC2111" s="7"/>
      <c r="AD2111" s="7"/>
      <c r="AE2111" s="7"/>
      <c r="AF2111" s="7"/>
      <c r="AG2111" s="7"/>
    </row>
    <row r="2112" spans="1:33" s="14" customFormat="1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T2112" s="13"/>
      <c r="U2112" s="13"/>
      <c r="V2112" s="13"/>
      <c r="W2112" s="7"/>
      <c r="X2112" s="7"/>
      <c r="Y2112" s="7"/>
      <c r="Z2112" s="7"/>
      <c r="AA2112" s="7"/>
      <c r="AB2112" s="7"/>
      <c r="AC2112" s="7"/>
      <c r="AD2112" s="7"/>
      <c r="AE2112" s="7"/>
      <c r="AF2112" s="7"/>
      <c r="AG2112" s="7"/>
    </row>
    <row r="2113" spans="1:33" s="14" customFormat="1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T2113" s="13"/>
      <c r="U2113" s="13"/>
      <c r="V2113" s="13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</row>
    <row r="2114" spans="1:33" s="14" customFormat="1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T2114" s="13"/>
      <c r="U2114" s="13"/>
      <c r="V2114" s="13"/>
      <c r="W2114" s="7"/>
      <c r="X2114" s="7"/>
      <c r="Y2114" s="7"/>
      <c r="Z2114" s="7"/>
      <c r="AA2114" s="7"/>
      <c r="AB2114" s="7"/>
      <c r="AC2114" s="7"/>
      <c r="AD2114" s="7"/>
      <c r="AE2114" s="7"/>
      <c r="AF2114" s="7"/>
      <c r="AG2114" s="7"/>
    </row>
    <row r="2115" spans="1:33" s="14" customFormat="1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T2115" s="13"/>
      <c r="U2115" s="13"/>
      <c r="V2115" s="13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</row>
    <row r="2116" spans="1:33" s="14" customFormat="1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T2116" s="13"/>
      <c r="U2116" s="13"/>
      <c r="V2116" s="13"/>
      <c r="W2116" s="7"/>
      <c r="X2116" s="7"/>
      <c r="Y2116" s="7"/>
      <c r="Z2116" s="7"/>
      <c r="AA2116" s="7"/>
      <c r="AB2116" s="7"/>
      <c r="AC2116" s="7"/>
      <c r="AD2116" s="7"/>
      <c r="AE2116" s="7"/>
      <c r="AF2116" s="7"/>
      <c r="AG2116" s="7"/>
    </row>
    <row r="2117" spans="1:33" s="14" customFormat="1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T2117" s="13"/>
      <c r="U2117" s="13"/>
      <c r="V2117" s="13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</row>
    <row r="2118" spans="1:33" s="14" customFormat="1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T2118" s="13"/>
      <c r="U2118" s="13"/>
      <c r="V2118" s="13"/>
      <c r="W2118" s="7"/>
      <c r="X2118" s="7"/>
      <c r="Y2118" s="7"/>
      <c r="Z2118" s="7"/>
      <c r="AA2118" s="7"/>
      <c r="AB2118" s="7"/>
      <c r="AC2118" s="7"/>
      <c r="AD2118" s="7"/>
      <c r="AE2118" s="7"/>
      <c r="AF2118" s="7"/>
      <c r="AG2118" s="7"/>
    </row>
    <row r="2119" spans="1:33" s="14" customFormat="1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T2119" s="13"/>
      <c r="U2119" s="13"/>
      <c r="V2119" s="13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</row>
    <row r="2120" spans="1:33" s="14" customFormat="1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T2120" s="13"/>
      <c r="U2120" s="13"/>
      <c r="V2120" s="13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</row>
    <row r="2121" spans="1:33" s="14" customFormat="1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T2121" s="13"/>
      <c r="U2121" s="13"/>
      <c r="V2121" s="13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</row>
    <row r="2122" spans="1:33" s="14" customFormat="1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T2122" s="13"/>
      <c r="U2122" s="13"/>
      <c r="V2122" s="13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</row>
    <row r="2123" spans="1:33" s="14" customFormat="1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T2123" s="13"/>
      <c r="U2123" s="13"/>
      <c r="V2123" s="13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</row>
    <row r="2124" spans="1:33" s="14" customFormat="1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T2124" s="13"/>
      <c r="U2124" s="13"/>
      <c r="V2124" s="13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</row>
    <row r="2125" spans="1:33" s="14" customFormat="1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T2125" s="13"/>
      <c r="U2125" s="13"/>
      <c r="V2125" s="13"/>
      <c r="W2125" s="7"/>
      <c r="X2125" s="7"/>
      <c r="Y2125" s="7"/>
      <c r="Z2125" s="7"/>
      <c r="AA2125" s="7"/>
      <c r="AB2125" s="7"/>
      <c r="AC2125" s="7"/>
      <c r="AD2125" s="7"/>
      <c r="AE2125" s="7"/>
      <c r="AF2125" s="7"/>
      <c r="AG2125" s="7"/>
    </row>
    <row r="2126" spans="1:33" s="14" customFormat="1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T2126" s="13"/>
      <c r="U2126" s="13"/>
      <c r="V2126" s="13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</row>
    <row r="2127" spans="1:33" s="14" customFormat="1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T2127" s="13"/>
      <c r="U2127" s="13"/>
      <c r="V2127" s="13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</row>
    <row r="2128" spans="1:33" s="14" customFormat="1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T2128" s="13"/>
      <c r="U2128" s="13"/>
      <c r="V2128" s="13"/>
      <c r="W2128" s="7"/>
      <c r="X2128" s="7"/>
      <c r="Y2128" s="7"/>
      <c r="Z2128" s="7"/>
      <c r="AA2128" s="7"/>
      <c r="AB2128" s="7"/>
      <c r="AC2128" s="7"/>
      <c r="AD2128" s="7"/>
      <c r="AE2128" s="7"/>
      <c r="AF2128" s="7"/>
      <c r="AG2128" s="7"/>
    </row>
    <row r="2129" spans="1:33" s="14" customFormat="1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T2129" s="13"/>
      <c r="U2129" s="13"/>
      <c r="V2129" s="13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</row>
    <row r="2130" spans="1:33" s="14" customFormat="1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T2130" s="13"/>
      <c r="U2130" s="13"/>
      <c r="V2130" s="13"/>
      <c r="W2130" s="7"/>
      <c r="X2130" s="7"/>
      <c r="Y2130" s="7"/>
      <c r="Z2130" s="7"/>
      <c r="AA2130" s="7"/>
      <c r="AB2130" s="7"/>
      <c r="AC2130" s="7"/>
      <c r="AD2130" s="7"/>
      <c r="AE2130" s="7"/>
      <c r="AF2130" s="7"/>
      <c r="AG2130" s="7"/>
    </row>
    <row r="2131" spans="1:33" s="14" customFormat="1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T2131" s="13"/>
      <c r="U2131" s="13"/>
      <c r="V2131" s="13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</row>
    <row r="2132" spans="1:33" s="14" customFormat="1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T2132" s="13"/>
      <c r="U2132" s="13"/>
      <c r="V2132" s="13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</row>
    <row r="2133" spans="1:33" s="14" customFormat="1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T2133" s="13"/>
      <c r="U2133" s="13"/>
      <c r="V2133" s="13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</row>
    <row r="2134" spans="1:33" s="14" customFormat="1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T2134" s="13"/>
      <c r="U2134" s="13"/>
      <c r="V2134" s="13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</row>
    <row r="2135" spans="1:33" s="14" customFormat="1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T2135" s="13"/>
      <c r="U2135" s="13"/>
      <c r="V2135" s="13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</row>
    <row r="2136" spans="1:33" s="14" customFormat="1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T2136" s="13"/>
      <c r="U2136" s="13"/>
      <c r="V2136" s="13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</row>
    <row r="2137" spans="1:33" s="14" customFormat="1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T2137" s="13"/>
      <c r="U2137" s="13"/>
      <c r="V2137" s="13"/>
      <c r="W2137" s="7"/>
      <c r="X2137" s="7"/>
      <c r="Y2137" s="7"/>
      <c r="Z2137" s="7"/>
      <c r="AA2137" s="7"/>
      <c r="AB2137" s="7"/>
      <c r="AC2137" s="7"/>
      <c r="AD2137" s="7"/>
      <c r="AE2137" s="7"/>
      <c r="AF2137" s="7"/>
      <c r="AG2137" s="7"/>
    </row>
    <row r="2138" spans="1:33" s="14" customFormat="1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T2138" s="13"/>
      <c r="U2138" s="13"/>
      <c r="V2138" s="13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</row>
    <row r="2139" spans="1:33" s="14" customFormat="1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T2139" s="13"/>
      <c r="U2139" s="13"/>
      <c r="V2139" s="13"/>
      <c r="W2139" s="7"/>
      <c r="X2139" s="7"/>
      <c r="Y2139" s="7"/>
      <c r="Z2139" s="7"/>
      <c r="AA2139" s="7"/>
      <c r="AB2139" s="7"/>
      <c r="AC2139" s="7"/>
      <c r="AD2139" s="7"/>
      <c r="AE2139" s="7"/>
      <c r="AF2139" s="7"/>
      <c r="AG2139" s="7"/>
    </row>
    <row r="2140" spans="1:33" s="14" customFormat="1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T2140" s="13"/>
      <c r="U2140" s="13"/>
      <c r="V2140" s="13"/>
      <c r="W2140" s="7"/>
      <c r="X2140" s="7"/>
      <c r="Y2140" s="7"/>
      <c r="Z2140" s="7"/>
      <c r="AA2140" s="7"/>
      <c r="AB2140" s="7"/>
      <c r="AC2140" s="7"/>
      <c r="AD2140" s="7"/>
      <c r="AE2140" s="7"/>
      <c r="AF2140" s="7"/>
      <c r="AG2140" s="7"/>
    </row>
    <row r="2141" spans="1:33" s="14" customFormat="1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T2141" s="13"/>
      <c r="U2141" s="13"/>
      <c r="V2141" s="13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</row>
    <row r="2142" spans="1:33" s="14" customFormat="1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T2142" s="13"/>
      <c r="U2142" s="13"/>
      <c r="V2142" s="13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</row>
    <row r="2143" spans="1:33" s="14" customFormat="1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T2143" s="13"/>
      <c r="U2143" s="13"/>
      <c r="V2143" s="13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</row>
    <row r="2144" spans="1:33" s="14" customFormat="1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T2144" s="13"/>
      <c r="U2144" s="13"/>
      <c r="V2144" s="13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</row>
    <row r="2145" spans="1:33" s="14" customFormat="1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T2145" s="13"/>
      <c r="U2145" s="13"/>
      <c r="V2145" s="13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</row>
    <row r="2146" spans="1:33" s="14" customFormat="1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T2146" s="13"/>
      <c r="U2146" s="13"/>
      <c r="V2146" s="13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</row>
    <row r="2147" spans="1:33" s="14" customFormat="1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T2147" s="13"/>
      <c r="U2147" s="13"/>
      <c r="V2147" s="13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</row>
    <row r="2148" spans="1:33" s="14" customFormat="1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T2148" s="13"/>
      <c r="U2148" s="13"/>
      <c r="V2148" s="13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</row>
    <row r="2149" spans="1:33" s="14" customFormat="1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T2149" s="13"/>
      <c r="U2149" s="13"/>
      <c r="V2149" s="13"/>
      <c r="W2149" s="7"/>
      <c r="X2149" s="7"/>
      <c r="Y2149" s="7"/>
      <c r="Z2149" s="7"/>
      <c r="AA2149" s="7"/>
      <c r="AB2149" s="7"/>
      <c r="AC2149" s="7"/>
      <c r="AD2149" s="7"/>
      <c r="AE2149" s="7"/>
      <c r="AF2149" s="7"/>
      <c r="AG2149" s="7"/>
    </row>
    <row r="2150" spans="1:33" s="14" customFormat="1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T2150" s="13"/>
      <c r="U2150" s="13"/>
      <c r="V2150" s="13"/>
      <c r="W2150" s="7"/>
      <c r="X2150" s="7"/>
      <c r="Y2150" s="7"/>
      <c r="Z2150" s="7"/>
      <c r="AA2150" s="7"/>
      <c r="AB2150" s="7"/>
      <c r="AC2150" s="7"/>
      <c r="AD2150" s="7"/>
      <c r="AE2150" s="7"/>
      <c r="AF2150" s="7"/>
      <c r="AG2150" s="7"/>
    </row>
    <row r="2151" spans="1:33" s="14" customFormat="1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T2151" s="13"/>
      <c r="U2151" s="13"/>
      <c r="V2151" s="13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</row>
    <row r="2152" spans="1:33" s="14" customFormat="1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T2152" s="13"/>
      <c r="U2152" s="13"/>
      <c r="V2152" s="13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</row>
    <row r="2153" spans="1:33" s="14" customFormat="1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T2153" s="13"/>
      <c r="U2153" s="13"/>
      <c r="V2153" s="13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</row>
    <row r="2154" spans="1:33" s="14" customFormat="1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T2154" s="13"/>
      <c r="U2154" s="13"/>
      <c r="V2154" s="13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</row>
    <row r="2155" spans="1:33" s="14" customFormat="1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T2155" s="13"/>
      <c r="U2155" s="13"/>
      <c r="V2155" s="13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</row>
    <row r="2156" spans="1:33" s="14" customFormat="1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T2156" s="13"/>
      <c r="U2156" s="13"/>
      <c r="V2156" s="13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</row>
    <row r="2157" spans="1:33" s="14" customFormat="1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T2157" s="13"/>
      <c r="U2157" s="13"/>
      <c r="V2157" s="13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</row>
    <row r="2158" spans="1:33" s="14" customFormat="1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T2158" s="13"/>
      <c r="U2158" s="13"/>
      <c r="V2158" s="13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</row>
    <row r="2159" spans="1:33" s="14" customFormat="1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T2159" s="13"/>
      <c r="U2159" s="13"/>
      <c r="V2159" s="13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</row>
    <row r="2160" spans="1:33" s="14" customFormat="1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T2160" s="13"/>
      <c r="U2160" s="13"/>
      <c r="V2160" s="13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</row>
    <row r="2161" spans="1:33" s="14" customFormat="1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T2161" s="13"/>
      <c r="U2161" s="13"/>
      <c r="V2161" s="13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</row>
    <row r="2162" spans="1:33" s="14" customFormat="1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T2162" s="13"/>
      <c r="U2162" s="13"/>
      <c r="V2162" s="13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</row>
    <row r="2163" spans="1:33" s="14" customFormat="1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T2163" s="13"/>
      <c r="U2163" s="13"/>
      <c r="V2163" s="13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</row>
    <row r="2164" spans="1:33" s="14" customFormat="1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T2164" s="13"/>
      <c r="U2164" s="13"/>
      <c r="V2164" s="13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</row>
    <row r="2165" spans="1:33" s="14" customFormat="1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T2165" s="13"/>
      <c r="U2165" s="13"/>
      <c r="V2165" s="13"/>
      <c r="W2165" s="7"/>
      <c r="X2165" s="7"/>
      <c r="Y2165" s="7"/>
      <c r="Z2165" s="7"/>
      <c r="AA2165" s="7"/>
      <c r="AB2165" s="7"/>
      <c r="AC2165" s="7"/>
      <c r="AD2165" s="7"/>
      <c r="AE2165" s="7"/>
      <c r="AF2165" s="7"/>
      <c r="AG2165" s="7"/>
    </row>
    <row r="2166" spans="1:33" s="14" customFormat="1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T2166" s="13"/>
      <c r="U2166" s="13"/>
      <c r="V2166" s="13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</row>
    <row r="2167" spans="1:33" s="14" customFormat="1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T2167" s="13"/>
      <c r="U2167" s="13"/>
      <c r="V2167" s="13"/>
      <c r="W2167" s="7"/>
      <c r="X2167" s="7"/>
      <c r="Y2167" s="7"/>
      <c r="Z2167" s="7"/>
      <c r="AA2167" s="7"/>
      <c r="AB2167" s="7"/>
      <c r="AC2167" s="7"/>
      <c r="AD2167" s="7"/>
      <c r="AE2167" s="7"/>
      <c r="AF2167" s="7"/>
      <c r="AG2167" s="7"/>
    </row>
    <row r="2168" spans="1:33" s="14" customFormat="1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T2168" s="13"/>
      <c r="U2168" s="13"/>
      <c r="V2168" s="13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</row>
    <row r="2169" spans="1:33" s="14" customFormat="1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T2169" s="13"/>
      <c r="U2169" s="13"/>
      <c r="V2169" s="13"/>
      <c r="W2169" s="7"/>
      <c r="X2169" s="7"/>
      <c r="Y2169" s="7"/>
      <c r="Z2169" s="7"/>
      <c r="AA2169" s="7"/>
      <c r="AB2169" s="7"/>
      <c r="AC2169" s="7"/>
      <c r="AD2169" s="7"/>
      <c r="AE2169" s="7"/>
      <c r="AF2169" s="7"/>
      <c r="AG2169" s="7"/>
    </row>
    <row r="2170" spans="1:33" s="14" customFormat="1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T2170" s="13"/>
      <c r="U2170" s="13"/>
      <c r="V2170" s="13"/>
      <c r="W2170" s="7"/>
      <c r="X2170" s="7"/>
      <c r="Y2170" s="7"/>
      <c r="Z2170" s="7"/>
      <c r="AA2170" s="7"/>
      <c r="AB2170" s="7"/>
      <c r="AC2170" s="7"/>
      <c r="AD2170" s="7"/>
      <c r="AE2170" s="7"/>
      <c r="AF2170" s="7"/>
      <c r="AG2170" s="7"/>
    </row>
    <row r="2171" spans="1:33" s="14" customFormat="1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T2171" s="13"/>
      <c r="U2171" s="13"/>
      <c r="V2171" s="13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</row>
    <row r="2172" spans="1:33" s="14" customFormat="1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T2172" s="13"/>
      <c r="U2172" s="13"/>
      <c r="V2172" s="13"/>
      <c r="W2172" s="7"/>
      <c r="X2172" s="7"/>
      <c r="Y2172" s="7"/>
      <c r="Z2172" s="7"/>
      <c r="AA2172" s="7"/>
      <c r="AB2172" s="7"/>
      <c r="AC2172" s="7"/>
      <c r="AD2172" s="7"/>
      <c r="AE2172" s="7"/>
      <c r="AF2172" s="7"/>
      <c r="AG2172" s="7"/>
    </row>
    <row r="2173" spans="1:33" s="14" customFormat="1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T2173" s="13"/>
      <c r="U2173" s="13"/>
      <c r="V2173" s="13"/>
      <c r="W2173" s="7"/>
      <c r="X2173" s="7"/>
      <c r="Y2173" s="7"/>
      <c r="Z2173" s="7"/>
      <c r="AA2173" s="7"/>
      <c r="AB2173" s="7"/>
      <c r="AC2173" s="7"/>
      <c r="AD2173" s="7"/>
      <c r="AE2173" s="7"/>
      <c r="AF2173" s="7"/>
      <c r="AG2173" s="7"/>
    </row>
    <row r="2174" spans="1:33" s="14" customFormat="1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T2174" s="13"/>
      <c r="U2174" s="13"/>
      <c r="V2174" s="13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</row>
    <row r="2175" spans="1:33" s="14" customFormat="1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T2175" s="13"/>
      <c r="U2175" s="13"/>
      <c r="V2175" s="13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</row>
    <row r="2176" spans="1:33" s="14" customFormat="1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T2176" s="13"/>
      <c r="U2176" s="13"/>
      <c r="V2176" s="13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</row>
    <row r="2177" spans="1:33" s="14" customFormat="1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T2177" s="13"/>
      <c r="U2177" s="13"/>
      <c r="V2177" s="13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</row>
    <row r="2178" spans="1:33" s="14" customFormat="1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T2178" s="13"/>
      <c r="U2178" s="13"/>
      <c r="V2178" s="13"/>
      <c r="W2178" s="7"/>
      <c r="X2178" s="7"/>
      <c r="Y2178" s="7"/>
      <c r="Z2178" s="7"/>
      <c r="AA2178" s="7"/>
      <c r="AB2178" s="7"/>
      <c r="AC2178" s="7"/>
      <c r="AD2178" s="7"/>
      <c r="AE2178" s="7"/>
      <c r="AF2178" s="7"/>
      <c r="AG2178" s="7"/>
    </row>
    <row r="2179" spans="1:33" s="14" customFormat="1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T2179" s="13"/>
      <c r="U2179" s="13"/>
      <c r="V2179" s="13"/>
      <c r="W2179" s="7"/>
      <c r="X2179" s="7"/>
      <c r="Y2179" s="7"/>
      <c r="Z2179" s="7"/>
      <c r="AA2179" s="7"/>
      <c r="AB2179" s="7"/>
      <c r="AC2179" s="7"/>
      <c r="AD2179" s="7"/>
      <c r="AE2179" s="7"/>
      <c r="AF2179" s="7"/>
      <c r="AG2179" s="7"/>
    </row>
    <row r="2180" spans="1:33" s="14" customFormat="1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T2180" s="13"/>
      <c r="U2180" s="13"/>
      <c r="V2180" s="13"/>
      <c r="W2180" s="7"/>
      <c r="X2180" s="7"/>
      <c r="Y2180" s="7"/>
      <c r="Z2180" s="7"/>
      <c r="AA2180" s="7"/>
      <c r="AB2180" s="7"/>
      <c r="AC2180" s="7"/>
      <c r="AD2180" s="7"/>
      <c r="AE2180" s="7"/>
      <c r="AF2180" s="7"/>
      <c r="AG2180" s="7"/>
    </row>
    <row r="2181" spans="1:33" s="14" customFormat="1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T2181" s="13"/>
      <c r="U2181" s="13"/>
      <c r="V2181" s="13"/>
      <c r="W2181" s="7"/>
      <c r="X2181" s="7"/>
      <c r="Y2181" s="7"/>
      <c r="Z2181" s="7"/>
      <c r="AA2181" s="7"/>
      <c r="AB2181" s="7"/>
      <c r="AC2181" s="7"/>
      <c r="AD2181" s="7"/>
      <c r="AE2181" s="7"/>
      <c r="AF2181" s="7"/>
      <c r="AG2181" s="7"/>
    </row>
    <row r="2182" spans="1:33" s="14" customFormat="1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T2182" s="13"/>
      <c r="U2182" s="13"/>
      <c r="V2182" s="13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</row>
    <row r="2183" spans="1:33" s="14" customFormat="1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T2183" s="13"/>
      <c r="U2183" s="13"/>
      <c r="V2183" s="13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</row>
    <row r="2184" spans="1:33" s="14" customFormat="1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T2184" s="13"/>
      <c r="U2184" s="13"/>
      <c r="V2184" s="13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</row>
    <row r="2185" spans="1:33" s="14" customFormat="1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T2185" s="13"/>
      <c r="U2185" s="13"/>
      <c r="V2185" s="13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</row>
    <row r="2186" spans="1:33" s="14" customFormat="1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T2186" s="13"/>
      <c r="U2186" s="13"/>
      <c r="V2186" s="13"/>
      <c r="W2186" s="7"/>
      <c r="X2186" s="7"/>
      <c r="Y2186" s="7"/>
      <c r="Z2186" s="7"/>
      <c r="AA2186" s="7"/>
      <c r="AB2186" s="7"/>
      <c r="AC2186" s="7"/>
      <c r="AD2186" s="7"/>
      <c r="AE2186" s="7"/>
      <c r="AF2186" s="7"/>
      <c r="AG2186" s="7"/>
    </row>
    <row r="2187" spans="1:33" s="14" customFormat="1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T2187" s="13"/>
      <c r="U2187" s="13"/>
      <c r="V2187" s="13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</row>
    <row r="2188" spans="1:33" s="14" customFormat="1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T2188" s="13"/>
      <c r="U2188" s="13"/>
      <c r="V2188" s="13"/>
      <c r="W2188" s="7"/>
      <c r="X2188" s="7"/>
      <c r="Y2188" s="7"/>
      <c r="Z2188" s="7"/>
      <c r="AA2188" s="7"/>
      <c r="AB2188" s="7"/>
      <c r="AC2188" s="7"/>
      <c r="AD2188" s="7"/>
      <c r="AE2188" s="7"/>
      <c r="AF2188" s="7"/>
      <c r="AG2188" s="7"/>
    </row>
    <row r="2189" spans="1:33" s="14" customFormat="1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T2189" s="13"/>
      <c r="U2189" s="13"/>
      <c r="V2189" s="13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</row>
    <row r="2190" spans="1:33" s="14" customFormat="1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T2190" s="13"/>
      <c r="U2190" s="13"/>
      <c r="V2190" s="13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</row>
    <row r="2191" spans="1:33" s="14" customFormat="1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T2191" s="13"/>
      <c r="U2191" s="13"/>
      <c r="V2191" s="13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</row>
    <row r="2192" spans="1:33" s="14" customFormat="1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T2192" s="13"/>
      <c r="U2192" s="13"/>
      <c r="V2192" s="13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</row>
    <row r="2193" spans="1:33" s="14" customFormat="1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T2193" s="13"/>
      <c r="U2193" s="13"/>
      <c r="V2193" s="13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</row>
    <row r="2194" spans="1:33" s="14" customFormat="1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T2194" s="13"/>
      <c r="U2194" s="13"/>
      <c r="V2194" s="13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</row>
    <row r="2195" spans="1:33" s="14" customFormat="1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T2195" s="13"/>
      <c r="U2195" s="13"/>
      <c r="V2195" s="13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</row>
    <row r="2196" spans="1:33" s="14" customFormat="1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T2196" s="13"/>
      <c r="U2196" s="13"/>
      <c r="V2196" s="13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</row>
    <row r="2197" spans="1:33" s="14" customFormat="1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T2197" s="13"/>
      <c r="U2197" s="13"/>
      <c r="V2197" s="13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</row>
    <row r="2198" spans="1:33" s="14" customFormat="1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T2198" s="13"/>
      <c r="U2198" s="13"/>
      <c r="V2198" s="13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</row>
    <row r="2199" spans="1:33" s="14" customFormat="1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T2199" s="13"/>
      <c r="U2199" s="13"/>
      <c r="V2199" s="13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</row>
    <row r="2200" spans="1:33" s="14" customFormat="1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T2200" s="13"/>
      <c r="U2200" s="13"/>
      <c r="V2200" s="13"/>
      <c r="W2200" s="7"/>
      <c r="X2200" s="7"/>
      <c r="Y2200" s="7"/>
      <c r="Z2200" s="7"/>
      <c r="AA2200" s="7"/>
      <c r="AB2200" s="7"/>
      <c r="AC2200" s="7"/>
      <c r="AD2200" s="7"/>
      <c r="AE2200" s="7"/>
      <c r="AF2200" s="7"/>
      <c r="AG2200" s="7"/>
    </row>
    <row r="2201" spans="1:33" s="14" customFormat="1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T2201" s="13"/>
      <c r="U2201" s="13"/>
      <c r="V2201" s="13"/>
      <c r="W2201" s="7"/>
      <c r="X2201" s="7"/>
      <c r="Y2201" s="7"/>
      <c r="Z2201" s="7"/>
      <c r="AA2201" s="7"/>
      <c r="AB2201" s="7"/>
      <c r="AC2201" s="7"/>
      <c r="AD2201" s="7"/>
      <c r="AE2201" s="7"/>
      <c r="AF2201" s="7"/>
      <c r="AG2201" s="7"/>
    </row>
    <row r="2202" spans="1:33" s="14" customFormat="1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T2202" s="13"/>
      <c r="U2202" s="13"/>
      <c r="V2202" s="13"/>
      <c r="W2202" s="7"/>
      <c r="X2202" s="7"/>
      <c r="Y2202" s="7"/>
      <c r="Z2202" s="7"/>
      <c r="AA2202" s="7"/>
      <c r="AB2202" s="7"/>
      <c r="AC2202" s="7"/>
      <c r="AD2202" s="7"/>
      <c r="AE2202" s="7"/>
      <c r="AF2202" s="7"/>
      <c r="AG2202" s="7"/>
    </row>
    <row r="2203" spans="1:33" s="14" customFormat="1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T2203" s="13"/>
      <c r="U2203" s="13"/>
      <c r="V2203" s="13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</row>
    <row r="2204" spans="1:33" s="14" customFormat="1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T2204" s="13"/>
      <c r="U2204" s="13"/>
      <c r="V2204" s="13"/>
      <c r="W2204" s="7"/>
      <c r="X2204" s="7"/>
      <c r="Y2204" s="7"/>
      <c r="Z2204" s="7"/>
      <c r="AA2204" s="7"/>
      <c r="AB2204" s="7"/>
      <c r="AC2204" s="7"/>
      <c r="AD2204" s="7"/>
      <c r="AE2204" s="7"/>
      <c r="AF2204" s="7"/>
      <c r="AG2204" s="7"/>
    </row>
    <row r="2205" spans="1:33" s="14" customFormat="1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T2205" s="13"/>
      <c r="U2205" s="13"/>
      <c r="V2205" s="13"/>
      <c r="W2205" s="7"/>
      <c r="X2205" s="7"/>
      <c r="Y2205" s="7"/>
      <c r="Z2205" s="7"/>
      <c r="AA2205" s="7"/>
      <c r="AB2205" s="7"/>
      <c r="AC2205" s="7"/>
      <c r="AD2205" s="7"/>
      <c r="AE2205" s="7"/>
      <c r="AF2205" s="7"/>
      <c r="AG2205" s="7"/>
    </row>
    <row r="2206" spans="1:33" s="14" customFormat="1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T2206" s="13"/>
      <c r="U2206" s="13"/>
      <c r="V2206" s="13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</row>
    <row r="2207" spans="1:33" s="14" customFormat="1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T2207" s="13"/>
      <c r="U2207" s="13"/>
      <c r="V2207" s="13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</row>
    <row r="2208" spans="1:33" s="14" customFormat="1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T2208" s="13"/>
      <c r="U2208" s="13"/>
      <c r="V2208" s="13"/>
      <c r="W2208" s="7"/>
      <c r="X2208" s="7"/>
      <c r="Y2208" s="7"/>
      <c r="Z2208" s="7"/>
      <c r="AA2208" s="7"/>
      <c r="AB2208" s="7"/>
      <c r="AC2208" s="7"/>
      <c r="AD2208" s="7"/>
      <c r="AE2208" s="7"/>
      <c r="AF2208" s="7"/>
      <c r="AG2208" s="7"/>
    </row>
    <row r="2209" spans="1:33" s="14" customFormat="1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T2209" s="13"/>
      <c r="U2209" s="13"/>
      <c r="V2209" s="13"/>
      <c r="W2209" s="7"/>
      <c r="X2209" s="7"/>
      <c r="Y2209" s="7"/>
      <c r="Z2209" s="7"/>
      <c r="AA2209" s="7"/>
      <c r="AB2209" s="7"/>
      <c r="AC2209" s="7"/>
      <c r="AD2209" s="7"/>
      <c r="AE2209" s="7"/>
      <c r="AF2209" s="7"/>
      <c r="AG2209" s="7"/>
    </row>
    <row r="2210" spans="1:33" s="14" customFormat="1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T2210" s="13"/>
      <c r="U2210" s="13"/>
      <c r="V2210" s="13"/>
      <c r="W2210" s="7"/>
      <c r="X2210" s="7"/>
      <c r="Y2210" s="7"/>
      <c r="Z2210" s="7"/>
      <c r="AA2210" s="7"/>
      <c r="AB2210" s="7"/>
      <c r="AC2210" s="7"/>
      <c r="AD2210" s="7"/>
      <c r="AE2210" s="7"/>
      <c r="AF2210" s="7"/>
      <c r="AG2210" s="7"/>
    </row>
    <row r="2211" spans="1:33" s="14" customFormat="1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T2211" s="13"/>
      <c r="U2211" s="13"/>
      <c r="V2211" s="13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</row>
    <row r="2212" spans="1:33" s="14" customFormat="1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T2212" s="13"/>
      <c r="U2212" s="13"/>
      <c r="V2212" s="13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</row>
    <row r="2213" spans="1:33" s="14" customFormat="1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T2213" s="13"/>
      <c r="U2213" s="13"/>
      <c r="V2213" s="13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</row>
    <row r="2214" spans="1:33" s="14" customFormat="1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T2214" s="13"/>
      <c r="U2214" s="13"/>
      <c r="V2214" s="13"/>
      <c r="W2214" s="7"/>
      <c r="X2214" s="7"/>
      <c r="Y2214" s="7"/>
      <c r="Z2214" s="7"/>
      <c r="AA2214" s="7"/>
      <c r="AB2214" s="7"/>
      <c r="AC2214" s="7"/>
      <c r="AD2214" s="7"/>
      <c r="AE2214" s="7"/>
      <c r="AF2214" s="7"/>
      <c r="AG2214" s="7"/>
    </row>
    <row r="2215" spans="1:33" s="14" customFormat="1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T2215" s="13"/>
      <c r="U2215" s="13"/>
      <c r="V2215" s="13"/>
      <c r="W2215" s="7"/>
      <c r="X2215" s="7"/>
      <c r="Y2215" s="7"/>
      <c r="Z2215" s="7"/>
      <c r="AA2215" s="7"/>
      <c r="AB2215" s="7"/>
      <c r="AC2215" s="7"/>
      <c r="AD2215" s="7"/>
      <c r="AE2215" s="7"/>
      <c r="AF2215" s="7"/>
      <c r="AG2215" s="7"/>
    </row>
    <row r="2216" spans="1:33" s="14" customFormat="1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T2216" s="13"/>
      <c r="U2216" s="13"/>
      <c r="V2216" s="13"/>
      <c r="W2216" s="7"/>
      <c r="X2216" s="7"/>
      <c r="Y2216" s="7"/>
      <c r="Z2216" s="7"/>
      <c r="AA2216" s="7"/>
      <c r="AB2216" s="7"/>
      <c r="AC2216" s="7"/>
      <c r="AD2216" s="7"/>
      <c r="AE2216" s="7"/>
      <c r="AF2216" s="7"/>
      <c r="AG2216" s="7"/>
    </row>
    <row r="2217" spans="1:33" s="14" customFormat="1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T2217" s="13"/>
      <c r="U2217" s="13"/>
      <c r="V2217" s="13"/>
      <c r="W2217" s="7"/>
      <c r="X2217" s="7"/>
      <c r="Y2217" s="7"/>
      <c r="Z2217" s="7"/>
      <c r="AA2217" s="7"/>
      <c r="AB2217" s="7"/>
      <c r="AC2217" s="7"/>
      <c r="AD2217" s="7"/>
      <c r="AE2217" s="7"/>
      <c r="AF2217" s="7"/>
      <c r="AG2217" s="7"/>
    </row>
    <row r="2218" spans="1:33" s="14" customFormat="1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T2218" s="13"/>
      <c r="U2218" s="13"/>
      <c r="V2218" s="13"/>
      <c r="W2218" s="7"/>
      <c r="X2218" s="7"/>
      <c r="Y2218" s="7"/>
      <c r="Z2218" s="7"/>
      <c r="AA2218" s="7"/>
      <c r="AB2218" s="7"/>
      <c r="AC2218" s="7"/>
      <c r="AD2218" s="7"/>
      <c r="AE2218" s="7"/>
      <c r="AF2218" s="7"/>
      <c r="AG2218" s="7"/>
    </row>
    <row r="2219" spans="1:33" s="14" customFormat="1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T2219" s="13"/>
      <c r="U2219" s="13"/>
      <c r="V2219" s="13"/>
      <c r="W2219" s="7"/>
      <c r="X2219" s="7"/>
      <c r="Y2219" s="7"/>
      <c r="Z2219" s="7"/>
      <c r="AA2219" s="7"/>
      <c r="AB2219" s="7"/>
      <c r="AC2219" s="7"/>
      <c r="AD2219" s="7"/>
      <c r="AE2219" s="7"/>
      <c r="AF2219" s="7"/>
      <c r="AG2219" s="7"/>
    </row>
    <row r="2220" spans="1:33" s="14" customFormat="1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T2220" s="13"/>
      <c r="U2220" s="13"/>
      <c r="V2220" s="13"/>
      <c r="W2220" s="7"/>
      <c r="X2220" s="7"/>
      <c r="Y2220" s="7"/>
      <c r="Z2220" s="7"/>
      <c r="AA2220" s="7"/>
      <c r="AB2220" s="7"/>
      <c r="AC2220" s="7"/>
      <c r="AD2220" s="7"/>
      <c r="AE2220" s="7"/>
      <c r="AF2220" s="7"/>
      <c r="AG2220" s="7"/>
    </row>
    <row r="2221" spans="1:33" s="14" customFormat="1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T2221" s="13"/>
      <c r="U2221" s="13"/>
      <c r="V2221" s="13"/>
      <c r="W2221" s="7"/>
      <c r="X2221" s="7"/>
      <c r="Y2221" s="7"/>
      <c r="Z2221" s="7"/>
      <c r="AA2221" s="7"/>
      <c r="AB2221" s="7"/>
      <c r="AC2221" s="7"/>
      <c r="AD2221" s="7"/>
      <c r="AE2221" s="7"/>
      <c r="AF2221" s="7"/>
      <c r="AG2221" s="7"/>
    </row>
    <row r="2222" spans="1:33" s="14" customFormat="1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T2222" s="13"/>
      <c r="U2222" s="13"/>
      <c r="V2222" s="13"/>
      <c r="W2222" s="7"/>
      <c r="X2222" s="7"/>
      <c r="Y2222" s="7"/>
      <c r="Z2222" s="7"/>
      <c r="AA2222" s="7"/>
      <c r="AB2222" s="7"/>
      <c r="AC2222" s="7"/>
      <c r="AD2222" s="7"/>
      <c r="AE2222" s="7"/>
      <c r="AF2222" s="7"/>
      <c r="AG2222" s="7"/>
    </row>
    <row r="2223" spans="1:33" s="14" customFormat="1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T2223" s="13"/>
      <c r="U2223" s="13"/>
      <c r="V2223" s="13"/>
      <c r="W2223" s="7"/>
      <c r="X2223" s="7"/>
      <c r="Y2223" s="7"/>
      <c r="Z2223" s="7"/>
      <c r="AA2223" s="7"/>
      <c r="AB2223" s="7"/>
      <c r="AC2223" s="7"/>
      <c r="AD2223" s="7"/>
      <c r="AE2223" s="7"/>
      <c r="AF2223" s="7"/>
      <c r="AG2223" s="7"/>
    </row>
    <row r="2224" spans="1:33" s="14" customFormat="1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T2224" s="13"/>
      <c r="U2224" s="13"/>
      <c r="V2224" s="13"/>
      <c r="W2224" s="7"/>
      <c r="X2224" s="7"/>
      <c r="Y2224" s="7"/>
      <c r="Z2224" s="7"/>
      <c r="AA2224" s="7"/>
      <c r="AB2224" s="7"/>
      <c r="AC2224" s="7"/>
      <c r="AD2224" s="7"/>
      <c r="AE2224" s="7"/>
      <c r="AF2224" s="7"/>
      <c r="AG2224" s="7"/>
    </row>
    <row r="2225" spans="1:33" s="14" customFormat="1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T2225" s="13"/>
      <c r="U2225" s="13"/>
      <c r="V2225" s="13"/>
      <c r="W2225" s="7"/>
      <c r="X2225" s="7"/>
      <c r="Y2225" s="7"/>
      <c r="Z2225" s="7"/>
      <c r="AA2225" s="7"/>
      <c r="AB2225" s="7"/>
      <c r="AC2225" s="7"/>
      <c r="AD2225" s="7"/>
      <c r="AE2225" s="7"/>
      <c r="AF2225" s="7"/>
      <c r="AG2225" s="7"/>
    </row>
    <row r="2226" spans="1:33" s="14" customFormat="1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T2226" s="13"/>
      <c r="U2226" s="13"/>
      <c r="V2226" s="13"/>
      <c r="W2226" s="7"/>
      <c r="X2226" s="7"/>
      <c r="Y2226" s="7"/>
      <c r="Z2226" s="7"/>
      <c r="AA2226" s="7"/>
      <c r="AB2226" s="7"/>
      <c r="AC2226" s="7"/>
      <c r="AD2226" s="7"/>
      <c r="AE2226" s="7"/>
      <c r="AF2226" s="7"/>
      <c r="AG2226" s="7"/>
    </row>
    <row r="2227" spans="1:33" s="14" customFormat="1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T2227" s="13"/>
      <c r="U2227" s="13"/>
      <c r="V2227" s="13"/>
      <c r="W2227" s="7"/>
      <c r="X2227" s="7"/>
      <c r="Y2227" s="7"/>
      <c r="Z2227" s="7"/>
      <c r="AA2227" s="7"/>
      <c r="AB2227" s="7"/>
      <c r="AC2227" s="7"/>
      <c r="AD2227" s="7"/>
      <c r="AE2227" s="7"/>
      <c r="AF2227" s="7"/>
      <c r="AG2227" s="7"/>
    </row>
    <row r="2228" spans="1:33" s="14" customFormat="1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T2228" s="13"/>
      <c r="U2228" s="13"/>
      <c r="V2228" s="13"/>
      <c r="W2228" s="7"/>
      <c r="X2228" s="7"/>
      <c r="Y2228" s="7"/>
      <c r="Z2228" s="7"/>
      <c r="AA2228" s="7"/>
      <c r="AB2228" s="7"/>
      <c r="AC2228" s="7"/>
      <c r="AD2228" s="7"/>
      <c r="AE2228" s="7"/>
      <c r="AF2228" s="7"/>
      <c r="AG2228" s="7"/>
    </row>
    <row r="2229" spans="1:33" s="14" customFormat="1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T2229" s="13"/>
      <c r="U2229" s="13"/>
      <c r="V2229" s="13"/>
      <c r="W2229" s="7"/>
      <c r="X2229" s="7"/>
      <c r="Y2229" s="7"/>
      <c r="Z2229" s="7"/>
      <c r="AA2229" s="7"/>
      <c r="AB2229" s="7"/>
      <c r="AC2229" s="7"/>
      <c r="AD2229" s="7"/>
      <c r="AE2229" s="7"/>
      <c r="AF2229" s="7"/>
      <c r="AG2229" s="7"/>
    </row>
    <row r="2230" spans="1:33" s="14" customFormat="1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T2230" s="13"/>
      <c r="U2230" s="13"/>
      <c r="V2230" s="13"/>
      <c r="W2230" s="7"/>
      <c r="X2230" s="7"/>
      <c r="Y2230" s="7"/>
      <c r="Z2230" s="7"/>
      <c r="AA2230" s="7"/>
      <c r="AB2230" s="7"/>
      <c r="AC2230" s="7"/>
      <c r="AD2230" s="7"/>
      <c r="AE2230" s="7"/>
      <c r="AF2230" s="7"/>
      <c r="AG2230" s="7"/>
    </row>
    <row r="2231" spans="1:33" s="14" customFormat="1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T2231" s="13"/>
      <c r="U2231" s="13"/>
      <c r="V2231" s="13"/>
      <c r="W2231" s="7"/>
      <c r="X2231" s="7"/>
      <c r="Y2231" s="7"/>
      <c r="Z2231" s="7"/>
      <c r="AA2231" s="7"/>
      <c r="AB2231" s="7"/>
      <c r="AC2231" s="7"/>
      <c r="AD2231" s="7"/>
      <c r="AE2231" s="7"/>
      <c r="AF2231" s="7"/>
      <c r="AG2231" s="7"/>
    </row>
    <row r="2232" spans="1:33" s="14" customFormat="1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T2232" s="13"/>
      <c r="U2232" s="13"/>
      <c r="V2232" s="13"/>
      <c r="W2232" s="7"/>
      <c r="X2232" s="7"/>
      <c r="Y2232" s="7"/>
      <c r="Z2232" s="7"/>
      <c r="AA2232" s="7"/>
      <c r="AB2232" s="7"/>
      <c r="AC2232" s="7"/>
      <c r="AD2232" s="7"/>
      <c r="AE2232" s="7"/>
      <c r="AF2232" s="7"/>
      <c r="AG2232" s="7"/>
    </row>
    <row r="2233" spans="1:33" s="14" customFormat="1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T2233" s="13"/>
      <c r="U2233" s="13"/>
      <c r="V2233" s="13"/>
      <c r="W2233" s="7"/>
      <c r="X2233" s="7"/>
      <c r="Y2233" s="7"/>
      <c r="Z2233" s="7"/>
      <c r="AA2233" s="7"/>
      <c r="AB2233" s="7"/>
      <c r="AC2233" s="7"/>
      <c r="AD2233" s="7"/>
      <c r="AE2233" s="7"/>
      <c r="AF2233" s="7"/>
      <c r="AG2233" s="7"/>
    </row>
    <row r="2234" spans="1:33" s="14" customFormat="1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T2234" s="13"/>
      <c r="U2234" s="13"/>
      <c r="V2234" s="13"/>
      <c r="W2234" s="7"/>
      <c r="X2234" s="7"/>
      <c r="Y2234" s="7"/>
      <c r="Z2234" s="7"/>
      <c r="AA2234" s="7"/>
      <c r="AB2234" s="7"/>
      <c r="AC2234" s="7"/>
      <c r="AD2234" s="7"/>
      <c r="AE2234" s="7"/>
      <c r="AF2234" s="7"/>
      <c r="AG2234" s="7"/>
    </row>
    <row r="2235" spans="1:33" s="14" customFormat="1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T2235" s="13"/>
      <c r="U2235" s="13"/>
      <c r="V2235" s="13"/>
      <c r="W2235" s="7"/>
      <c r="X2235" s="7"/>
      <c r="Y2235" s="7"/>
      <c r="Z2235" s="7"/>
      <c r="AA2235" s="7"/>
      <c r="AB2235" s="7"/>
      <c r="AC2235" s="7"/>
      <c r="AD2235" s="7"/>
      <c r="AE2235" s="7"/>
      <c r="AF2235" s="7"/>
      <c r="AG2235" s="7"/>
    </row>
    <row r="2236" spans="1:33" s="14" customFormat="1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T2236" s="13"/>
      <c r="U2236" s="13"/>
      <c r="V2236" s="13"/>
      <c r="W2236" s="7"/>
      <c r="X2236" s="7"/>
      <c r="Y2236" s="7"/>
      <c r="Z2236" s="7"/>
      <c r="AA2236" s="7"/>
      <c r="AB2236" s="7"/>
      <c r="AC2236" s="7"/>
      <c r="AD2236" s="7"/>
      <c r="AE2236" s="7"/>
      <c r="AF2236" s="7"/>
      <c r="AG2236" s="7"/>
    </row>
    <row r="2237" spans="1:33" s="14" customFormat="1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T2237" s="13"/>
      <c r="U2237" s="13"/>
      <c r="V2237" s="13"/>
      <c r="W2237" s="7"/>
      <c r="X2237" s="7"/>
      <c r="Y2237" s="7"/>
      <c r="Z2237" s="7"/>
      <c r="AA2237" s="7"/>
      <c r="AB2237" s="7"/>
      <c r="AC2237" s="7"/>
      <c r="AD2237" s="7"/>
      <c r="AE2237" s="7"/>
      <c r="AF2237" s="7"/>
      <c r="AG2237" s="7"/>
    </row>
    <row r="2238" spans="1:33" s="14" customFormat="1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T2238" s="13"/>
      <c r="U2238" s="13"/>
      <c r="V2238" s="13"/>
      <c r="W2238" s="7"/>
      <c r="X2238" s="7"/>
      <c r="Y2238" s="7"/>
      <c r="Z2238" s="7"/>
      <c r="AA2238" s="7"/>
      <c r="AB2238" s="7"/>
      <c r="AC2238" s="7"/>
      <c r="AD2238" s="7"/>
      <c r="AE2238" s="7"/>
      <c r="AF2238" s="7"/>
      <c r="AG2238" s="7"/>
    </row>
    <row r="2239" spans="1:33" s="14" customFormat="1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T2239" s="13"/>
      <c r="U2239" s="13"/>
      <c r="V2239" s="13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</row>
    <row r="2240" spans="1:33" s="14" customFormat="1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T2240" s="13"/>
      <c r="U2240" s="13"/>
      <c r="V2240" s="13"/>
      <c r="W2240" s="7"/>
      <c r="X2240" s="7"/>
      <c r="Y2240" s="7"/>
      <c r="Z2240" s="7"/>
      <c r="AA2240" s="7"/>
      <c r="AB2240" s="7"/>
      <c r="AC2240" s="7"/>
      <c r="AD2240" s="7"/>
      <c r="AE2240" s="7"/>
      <c r="AF2240" s="7"/>
      <c r="AG2240" s="7"/>
    </row>
    <row r="2241" spans="1:33" s="14" customFormat="1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T2241" s="13"/>
      <c r="U2241" s="13"/>
      <c r="V2241" s="13"/>
      <c r="W2241" s="7"/>
      <c r="X2241" s="7"/>
      <c r="Y2241" s="7"/>
      <c r="Z2241" s="7"/>
      <c r="AA2241" s="7"/>
      <c r="AB2241" s="7"/>
      <c r="AC2241" s="7"/>
      <c r="AD2241" s="7"/>
      <c r="AE2241" s="7"/>
      <c r="AF2241" s="7"/>
      <c r="AG2241" s="7"/>
    </row>
    <row r="2242" spans="1:33" s="14" customFormat="1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T2242" s="13"/>
      <c r="U2242" s="13"/>
      <c r="V2242" s="13"/>
      <c r="W2242" s="7"/>
      <c r="X2242" s="7"/>
      <c r="Y2242" s="7"/>
      <c r="Z2242" s="7"/>
      <c r="AA2242" s="7"/>
      <c r="AB2242" s="7"/>
      <c r="AC2242" s="7"/>
      <c r="AD2242" s="7"/>
      <c r="AE2242" s="7"/>
      <c r="AF2242" s="7"/>
      <c r="AG2242" s="7"/>
    </row>
    <row r="2243" spans="1:33" s="14" customFormat="1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T2243" s="13"/>
      <c r="U2243" s="13"/>
      <c r="V2243" s="13"/>
      <c r="W2243" s="7"/>
      <c r="X2243" s="7"/>
      <c r="Y2243" s="7"/>
      <c r="Z2243" s="7"/>
      <c r="AA2243" s="7"/>
      <c r="AB2243" s="7"/>
      <c r="AC2243" s="7"/>
      <c r="AD2243" s="7"/>
      <c r="AE2243" s="7"/>
      <c r="AF2243" s="7"/>
      <c r="AG2243" s="7"/>
    </row>
    <row r="2244" spans="1:33" s="14" customFormat="1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T2244" s="13"/>
      <c r="U2244" s="13"/>
      <c r="V2244" s="13"/>
      <c r="W2244" s="7"/>
      <c r="X2244" s="7"/>
      <c r="Y2244" s="7"/>
      <c r="Z2244" s="7"/>
      <c r="AA2244" s="7"/>
      <c r="AB2244" s="7"/>
      <c r="AC2244" s="7"/>
      <c r="AD2244" s="7"/>
      <c r="AE2244" s="7"/>
      <c r="AF2244" s="7"/>
      <c r="AG2244" s="7"/>
    </row>
    <row r="2245" spans="1:33" s="14" customFormat="1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T2245" s="13"/>
      <c r="U2245" s="13"/>
      <c r="V2245" s="13"/>
      <c r="W2245" s="7"/>
      <c r="X2245" s="7"/>
      <c r="Y2245" s="7"/>
      <c r="Z2245" s="7"/>
      <c r="AA2245" s="7"/>
      <c r="AB2245" s="7"/>
      <c r="AC2245" s="7"/>
      <c r="AD2245" s="7"/>
      <c r="AE2245" s="7"/>
      <c r="AF2245" s="7"/>
      <c r="AG2245" s="7"/>
    </row>
    <row r="2246" spans="1:33" s="14" customFormat="1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T2246" s="13"/>
      <c r="U2246" s="13"/>
      <c r="V2246" s="13"/>
      <c r="W2246" s="7"/>
      <c r="X2246" s="7"/>
      <c r="Y2246" s="7"/>
      <c r="Z2246" s="7"/>
      <c r="AA2246" s="7"/>
      <c r="AB2246" s="7"/>
      <c r="AC2246" s="7"/>
      <c r="AD2246" s="7"/>
      <c r="AE2246" s="7"/>
      <c r="AF2246" s="7"/>
      <c r="AG2246" s="7"/>
    </row>
    <row r="2247" spans="1:33" s="14" customFormat="1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T2247" s="13"/>
      <c r="U2247" s="13"/>
      <c r="V2247" s="13"/>
      <c r="W2247" s="7"/>
      <c r="X2247" s="7"/>
      <c r="Y2247" s="7"/>
      <c r="Z2247" s="7"/>
      <c r="AA2247" s="7"/>
      <c r="AB2247" s="7"/>
      <c r="AC2247" s="7"/>
      <c r="AD2247" s="7"/>
      <c r="AE2247" s="7"/>
      <c r="AF2247" s="7"/>
      <c r="AG2247" s="7"/>
    </row>
    <row r="2248" spans="1:33" s="14" customFormat="1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T2248" s="13"/>
      <c r="U2248" s="13"/>
      <c r="V2248" s="13"/>
      <c r="W2248" s="7"/>
      <c r="X2248" s="7"/>
      <c r="Y2248" s="7"/>
      <c r="Z2248" s="7"/>
      <c r="AA2248" s="7"/>
      <c r="AB2248" s="7"/>
      <c r="AC2248" s="7"/>
      <c r="AD2248" s="7"/>
      <c r="AE2248" s="7"/>
      <c r="AF2248" s="7"/>
      <c r="AG2248" s="7"/>
    </row>
    <row r="2249" spans="1:33" s="14" customFormat="1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T2249" s="13"/>
      <c r="U2249" s="13"/>
      <c r="V2249" s="13"/>
      <c r="W2249" s="7"/>
      <c r="X2249" s="7"/>
      <c r="Y2249" s="7"/>
      <c r="Z2249" s="7"/>
      <c r="AA2249" s="7"/>
      <c r="AB2249" s="7"/>
      <c r="AC2249" s="7"/>
      <c r="AD2249" s="7"/>
      <c r="AE2249" s="7"/>
      <c r="AF2249" s="7"/>
      <c r="AG2249" s="7"/>
    </row>
    <row r="2250" spans="1:33" s="14" customFormat="1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T2250" s="13"/>
      <c r="U2250" s="13"/>
      <c r="V2250" s="13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</row>
    <row r="2251" spans="1:33" s="14" customFormat="1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T2251" s="13"/>
      <c r="U2251" s="13"/>
      <c r="V2251" s="13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</row>
    <row r="2252" spans="1:33" s="14" customFormat="1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T2252" s="13"/>
      <c r="U2252" s="13"/>
      <c r="V2252" s="13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</row>
    <row r="2253" spans="1:33" s="14" customFormat="1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T2253" s="13"/>
      <c r="U2253" s="13"/>
      <c r="V2253" s="13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</row>
    <row r="2254" spans="1:33" s="14" customFormat="1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T2254" s="13"/>
      <c r="U2254" s="13"/>
      <c r="V2254" s="13"/>
      <c r="W2254" s="7"/>
      <c r="X2254" s="7"/>
      <c r="Y2254" s="7"/>
      <c r="Z2254" s="7"/>
      <c r="AA2254" s="7"/>
      <c r="AB2254" s="7"/>
      <c r="AC2254" s="7"/>
      <c r="AD2254" s="7"/>
      <c r="AE2254" s="7"/>
      <c r="AF2254" s="7"/>
      <c r="AG2254" s="7"/>
    </row>
    <row r="2255" spans="1:33" s="14" customFormat="1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T2255" s="13"/>
      <c r="U2255" s="13"/>
      <c r="V2255" s="13"/>
      <c r="W2255" s="7"/>
      <c r="X2255" s="7"/>
      <c r="Y2255" s="7"/>
      <c r="Z2255" s="7"/>
      <c r="AA2255" s="7"/>
      <c r="AB2255" s="7"/>
      <c r="AC2255" s="7"/>
      <c r="AD2255" s="7"/>
      <c r="AE2255" s="7"/>
      <c r="AF2255" s="7"/>
      <c r="AG2255" s="7"/>
    </row>
    <row r="2256" spans="1:33" s="14" customFormat="1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T2256" s="13"/>
      <c r="U2256" s="13"/>
      <c r="V2256" s="13"/>
      <c r="W2256" s="7"/>
      <c r="X2256" s="7"/>
      <c r="Y2256" s="7"/>
      <c r="Z2256" s="7"/>
      <c r="AA2256" s="7"/>
      <c r="AB2256" s="7"/>
      <c r="AC2256" s="7"/>
      <c r="AD2256" s="7"/>
      <c r="AE2256" s="7"/>
      <c r="AF2256" s="7"/>
      <c r="AG2256" s="7"/>
    </row>
    <row r="2257" spans="1:33" s="14" customFormat="1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T2257" s="13"/>
      <c r="U2257" s="13"/>
      <c r="V2257" s="13"/>
      <c r="W2257" s="7"/>
      <c r="X2257" s="7"/>
      <c r="Y2257" s="7"/>
      <c r="Z2257" s="7"/>
      <c r="AA2257" s="7"/>
      <c r="AB2257" s="7"/>
      <c r="AC2257" s="7"/>
      <c r="AD2257" s="7"/>
      <c r="AE2257" s="7"/>
      <c r="AF2257" s="7"/>
      <c r="AG2257" s="7"/>
    </row>
    <row r="2258" spans="1:33" s="14" customFormat="1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T2258" s="13"/>
      <c r="U2258" s="13"/>
      <c r="V2258" s="13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</row>
    <row r="2259" spans="1:33" s="14" customFormat="1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T2259" s="13"/>
      <c r="U2259" s="13"/>
      <c r="V2259" s="13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</row>
    <row r="2260" spans="1:33" s="14" customFormat="1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T2260" s="13"/>
      <c r="U2260" s="13"/>
      <c r="V2260" s="13"/>
      <c r="W2260" s="7"/>
      <c r="X2260" s="7"/>
      <c r="Y2260" s="7"/>
      <c r="Z2260" s="7"/>
      <c r="AA2260" s="7"/>
      <c r="AB2260" s="7"/>
      <c r="AC2260" s="7"/>
      <c r="AD2260" s="7"/>
      <c r="AE2260" s="7"/>
      <c r="AF2260" s="7"/>
      <c r="AG2260" s="7"/>
    </row>
    <row r="2261" spans="1:33" s="14" customFormat="1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T2261" s="13"/>
      <c r="U2261" s="13"/>
      <c r="V2261" s="13"/>
      <c r="W2261" s="7"/>
      <c r="X2261" s="7"/>
      <c r="Y2261" s="7"/>
      <c r="Z2261" s="7"/>
      <c r="AA2261" s="7"/>
      <c r="AB2261" s="7"/>
      <c r="AC2261" s="7"/>
      <c r="AD2261" s="7"/>
      <c r="AE2261" s="7"/>
      <c r="AF2261" s="7"/>
      <c r="AG2261" s="7"/>
    </row>
    <row r="2262" spans="1:33" s="14" customFormat="1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T2262" s="13"/>
      <c r="U2262" s="13"/>
      <c r="V2262" s="13"/>
      <c r="W2262" s="7"/>
      <c r="X2262" s="7"/>
      <c r="Y2262" s="7"/>
      <c r="Z2262" s="7"/>
      <c r="AA2262" s="7"/>
      <c r="AB2262" s="7"/>
      <c r="AC2262" s="7"/>
      <c r="AD2262" s="7"/>
      <c r="AE2262" s="7"/>
      <c r="AF2262" s="7"/>
      <c r="AG2262" s="7"/>
    </row>
    <row r="2263" spans="1:33" s="14" customFormat="1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T2263" s="13"/>
      <c r="U2263" s="13"/>
      <c r="V2263" s="13"/>
      <c r="W2263" s="7"/>
      <c r="X2263" s="7"/>
      <c r="Y2263" s="7"/>
      <c r="Z2263" s="7"/>
      <c r="AA2263" s="7"/>
      <c r="AB2263" s="7"/>
      <c r="AC2263" s="7"/>
      <c r="AD2263" s="7"/>
      <c r="AE2263" s="7"/>
      <c r="AF2263" s="7"/>
      <c r="AG2263" s="7"/>
    </row>
    <row r="2264" spans="1:33" s="14" customFormat="1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T2264" s="13"/>
      <c r="U2264" s="13"/>
      <c r="V2264" s="13"/>
      <c r="W2264" s="7"/>
      <c r="X2264" s="7"/>
      <c r="Y2264" s="7"/>
      <c r="Z2264" s="7"/>
      <c r="AA2264" s="7"/>
      <c r="AB2264" s="7"/>
      <c r="AC2264" s="7"/>
      <c r="AD2264" s="7"/>
      <c r="AE2264" s="7"/>
      <c r="AF2264" s="7"/>
      <c r="AG2264" s="7"/>
    </row>
    <row r="2265" spans="1:33" s="14" customFormat="1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T2265" s="13"/>
      <c r="U2265" s="13"/>
      <c r="V2265" s="13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</row>
    <row r="2266" spans="1:33" s="14" customFormat="1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T2266" s="13"/>
      <c r="U2266" s="13"/>
      <c r="V2266" s="13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</row>
    <row r="2267" spans="1:33" s="14" customFormat="1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T2267" s="13"/>
      <c r="U2267" s="13"/>
      <c r="V2267" s="13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</row>
    <row r="2268" spans="1:33" s="14" customFormat="1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T2268" s="13"/>
      <c r="U2268" s="13"/>
      <c r="V2268" s="13"/>
      <c r="W2268" s="7"/>
      <c r="X2268" s="7"/>
      <c r="Y2268" s="7"/>
      <c r="Z2268" s="7"/>
      <c r="AA2268" s="7"/>
      <c r="AB2268" s="7"/>
      <c r="AC2268" s="7"/>
      <c r="AD2268" s="7"/>
      <c r="AE2268" s="7"/>
      <c r="AF2268" s="7"/>
      <c r="AG2268" s="7"/>
    </row>
    <row r="2269" spans="1:33" s="14" customFormat="1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T2269" s="13"/>
      <c r="U2269" s="13"/>
      <c r="V2269" s="13"/>
      <c r="W2269" s="7"/>
      <c r="X2269" s="7"/>
      <c r="Y2269" s="7"/>
      <c r="Z2269" s="7"/>
      <c r="AA2269" s="7"/>
      <c r="AB2269" s="7"/>
      <c r="AC2269" s="7"/>
      <c r="AD2269" s="7"/>
      <c r="AE2269" s="7"/>
      <c r="AF2269" s="7"/>
      <c r="AG2269" s="7"/>
    </row>
    <row r="2270" spans="1:33" s="14" customFormat="1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T2270" s="13"/>
      <c r="U2270" s="13"/>
      <c r="V2270" s="13"/>
      <c r="W2270" s="7"/>
      <c r="X2270" s="7"/>
      <c r="Y2270" s="7"/>
      <c r="Z2270" s="7"/>
      <c r="AA2270" s="7"/>
      <c r="AB2270" s="7"/>
      <c r="AC2270" s="7"/>
      <c r="AD2270" s="7"/>
      <c r="AE2270" s="7"/>
      <c r="AF2270" s="7"/>
      <c r="AG2270" s="7"/>
    </row>
    <row r="2271" spans="1:33" s="14" customFormat="1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T2271" s="13"/>
      <c r="U2271" s="13"/>
      <c r="V2271" s="13"/>
      <c r="W2271" s="7"/>
      <c r="X2271" s="7"/>
      <c r="Y2271" s="7"/>
      <c r="Z2271" s="7"/>
      <c r="AA2271" s="7"/>
      <c r="AB2271" s="7"/>
      <c r="AC2271" s="7"/>
      <c r="AD2271" s="7"/>
      <c r="AE2271" s="7"/>
      <c r="AF2271" s="7"/>
      <c r="AG2271" s="7"/>
    </row>
    <row r="2272" spans="1:33" s="14" customFormat="1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T2272" s="13"/>
      <c r="U2272" s="13"/>
      <c r="V2272" s="13"/>
      <c r="W2272" s="7"/>
      <c r="X2272" s="7"/>
      <c r="Y2272" s="7"/>
      <c r="Z2272" s="7"/>
      <c r="AA2272" s="7"/>
      <c r="AB2272" s="7"/>
      <c r="AC2272" s="7"/>
      <c r="AD2272" s="7"/>
      <c r="AE2272" s="7"/>
      <c r="AF2272" s="7"/>
      <c r="AG2272" s="7"/>
    </row>
    <row r="2273" spans="1:33" s="14" customFormat="1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T2273" s="13"/>
      <c r="U2273" s="13"/>
      <c r="V2273" s="13"/>
      <c r="W2273" s="7"/>
      <c r="X2273" s="7"/>
      <c r="Y2273" s="7"/>
      <c r="Z2273" s="7"/>
      <c r="AA2273" s="7"/>
      <c r="AB2273" s="7"/>
      <c r="AC2273" s="7"/>
      <c r="AD2273" s="7"/>
      <c r="AE2273" s="7"/>
      <c r="AF2273" s="7"/>
      <c r="AG2273" s="7"/>
    </row>
    <row r="2274" spans="1:33" s="14" customFormat="1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T2274" s="13"/>
      <c r="U2274" s="13"/>
      <c r="V2274" s="13"/>
      <c r="W2274" s="7"/>
      <c r="X2274" s="7"/>
      <c r="Y2274" s="7"/>
      <c r="Z2274" s="7"/>
      <c r="AA2274" s="7"/>
      <c r="AB2274" s="7"/>
      <c r="AC2274" s="7"/>
      <c r="AD2274" s="7"/>
      <c r="AE2274" s="7"/>
      <c r="AF2274" s="7"/>
      <c r="AG2274" s="7"/>
    </row>
    <row r="2275" spans="1:33" s="14" customFormat="1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T2275" s="13"/>
      <c r="U2275" s="13"/>
      <c r="V2275" s="13"/>
      <c r="W2275" s="7"/>
      <c r="X2275" s="7"/>
      <c r="Y2275" s="7"/>
      <c r="Z2275" s="7"/>
      <c r="AA2275" s="7"/>
      <c r="AB2275" s="7"/>
      <c r="AC2275" s="7"/>
      <c r="AD2275" s="7"/>
      <c r="AE2275" s="7"/>
      <c r="AF2275" s="7"/>
      <c r="AG2275" s="7"/>
    </row>
    <row r="2276" spans="1:33" s="14" customFormat="1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T2276" s="13"/>
      <c r="U2276" s="13"/>
      <c r="V2276" s="13"/>
      <c r="W2276" s="7"/>
      <c r="X2276" s="7"/>
      <c r="Y2276" s="7"/>
      <c r="Z2276" s="7"/>
      <c r="AA2276" s="7"/>
      <c r="AB2276" s="7"/>
      <c r="AC2276" s="7"/>
      <c r="AD2276" s="7"/>
      <c r="AE2276" s="7"/>
      <c r="AF2276" s="7"/>
      <c r="AG2276" s="7"/>
    </row>
    <row r="2277" spans="1:33" s="14" customFormat="1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T2277" s="13"/>
      <c r="U2277" s="13"/>
      <c r="V2277" s="13"/>
      <c r="W2277" s="7"/>
      <c r="X2277" s="7"/>
      <c r="Y2277" s="7"/>
      <c r="Z2277" s="7"/>
      <c r="AA2277" s="7"/>
      <c r="AB2277" s="7"/>
      <c r="AC2277" s="7"/>
      <c r="AD2277" s="7"/>
      <c r="AE2277" s="7"/>
      <c r="AF2277" s="7"/>
      <c r="AG2277" s="7"/>
    </row>
    <row r="2278" spans="1:33" s="14" customFormat="1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T2278" s="13"/>
      <c r="U2278" s="13"/>
      <c r="V2278" s="13"/>
      <c r="W2278" s="7"/>
      <c r="X2278" s="7"/>
      <c r="Y2278" s="7"/>
      <c r="Z2278" s="7"/>
      <c r="AA2278" s="7"/>
      <c r="AB2278" s="7"/>
      <c r="AC2278" s="7"/>
      <c r="AD2278" s="7"/>
      <c r="AE2278" s="7"/>
      <c r="AF2278" s="7"/>
      <c r="AG2278" s="7"/>
    </row>
    <row r="2279" spans="1:33" s="14" customFormat="1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T2279" s="13"/>
      <c r="U2279" s="13"/>
      <c r="V2279" s="13"/>
      <c r="W2279" s="7"/>
      <c r="X2279" s="7"/>
      <c r="Y2279" s="7"/>
      <c r="Z2279" s="7"/>
      <c r="AA2279" s="7"/>
      <c r="AB2279" s="7"/>
      <c r="AC2279" s="7"/>
      <c r="AD2279" s="7"/>
      <c r="AE2279" s="7"/>
      <c r="AF2279" s="7"/>
      <c r="AG2279" s="7"/>
    </row>
    <row r="2280" spans="1:33" s="14" customFormat="1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T2280" s="13"/>
      <c r="U2280" s="13"/>
      <c r="V2280" s="13"/>
      <c r="W2280" s="7"/>
      <c r="X2280" s="7"/>
      <c r="Y2280" s="7"/>
      <c r="Z2280" s="7"/>
      <c r="AA2280" s="7"/>
      <c r="AB2280" s="7"/>
      <c r="AC2280" s="7"/>
      <c r="AD2280" s="7"/>
      <c r="AE2280" s="7"/>
      <c r="AF2280" s="7"/>
      <c r="AG2280" s="7"/>
    </row>
    <row r="2281" spans="1:33" s="14" customFormat="1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T2281" s="13"/>
      <c r="U2281" s="13"/>
      <c r="V2281" s="13"/>
      <c r="W2281" s="7"/>
      <c r="X2281" s="7"/>
      <c r="Y2281" s="7"/>
      <c r="Z2281" s="7"/>
      <c r="AA2281" s="7"/>
      <c r="AB2281" s="7"/>
      <c r="AC2281" s="7"/>
      <c r="AD2281" s="7"/>
      <c r="AE2281" s="7"/>
      <c r="AF2281" s="7"/>
      <c r="AG2281" s="7"/>
    </row>
    <row r="2282" spans="1:33" s="14" customFormat="1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T2282" s="13"/>
      <c r="U2282" s="13"/>
      <c r="V2282" s="13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  <c r="AG2282" s="7"/>
    </row>
    <row r="2283" spans="1:33" s="14" customFormat="1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T2283" s="13"/>
      <c r="U2283" s="13"/>
      <c r="V2283" s="13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  <c r="AG2283" s="7"/>
    </row>
    <row r="2284" spans="1:33" s="14" customFormat="1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T2284" s="13"/>
      <c r="U2284" s="13"/>
      <c r="V2284" s="13"/>
      <c r="W2284" s="7"/>
      <c r="X2284" s="7"/>
      <c r="Y2284" s="7"/>
      <c r="Z2284" s="7"/>
      <c r="AA2284" s="7"/>
      <c r="AB2284" s="7"/>
      <c r="AC2284" s="7"/>
      <c r="AD2284" s="7"/>
      <c r="AE2284" s="7"/>
      <c r="AF2284" s="7"/>
      <c r="AG2284" s="7"/>
    </row>
    <row r="2285" spans="1:33" s="14" customFormat="1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T2285" s="13"/>
      <c r="U2285" s="13"/>
      <c r="V2285" s="13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  <c r="AG2285" s="7"/>
    </row>
    <row r="2286" spans="1:33" s="14" customFormat="1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T2286" s="13"/>
      <c r="U2286" s="13"/>
      <c r="V2286" s="13"/>
      <c r="W2286" s="7"/>
      <c r="X2286" s="7"/>
      <c r="Y2286" s="7"/>
      <c r="Z2286" s="7"/>
      <c r="AA2286" s="7"/>
      <c r="AB2286" s="7"/>
      <c r="AC2286" s="7"/>
      <c r="AD2286" s="7"/>
      <c r="AE2286" s="7"/>
      <c r="AF2286" s="7"/>
      <c r="AG2286" s="7"/>
    </row>
    <row r="2287" spans="1:33" s="14" customFormat="1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T2287" s="13"/>
      <c r="U2287" s="13"/>
      <c r="V2287" s="13"/>
      <c r="W2287" s="7"/>
      <c r="X2287" s="7"/>
      <c r="Y2287" s="7"/>
      <c r="Z2287" s="7"/>
      <c r="AA2287" s="7"/>
      <c r="AB2287" s="7"/>
      <c r="AC2287" s="7"/>
      <c r="AD2287" s="7"/>
      <c r="AE2287" s="7"/>
      <c r="AF2287" s="7"/>
      <c r="AG2287" s="7"/>
    </row>
    <row r="2288" spans="1:33" s="14" customFormat="1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T2288" s="13"/>
      <c r="U2288" s="13"/>
      <c r="V2288" s="13"/>
      <c r="W2288" s="7"/>
      <c r="X2288" s="7"/>
      <c r="Y2288" s="7"/>
      <c r="Z2288" s="7"/>
      <c r="AA2288" s="7"/>
      <c r="AB2288" s="7"/>
      <c r="AC2288" s="7"/>
      <c r="AD2288" s="7"/>
      <c r="AE2288" s="7"/>
      <c r="AF2288" s="7"/>
      <c r="AG2288" s="7"/>
    </row>
    <row r="2289" spans="1:33" s="14" customFormat="1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T2289" s="13"/>
      <c r="U2289" s="13"/>
      <c r="V2289" s="13"/>
      <c r="W2289" s="7"/>
      <c r="X2289" s="7"/>
      <c r="Y2289" s="7"/>
      <c r="Z2289" s="7"/>
      <c r="AA2289" s="7"/>
      <c r="AB2289" s="7"/>
      <c r="AC2289" s="7"/>
      <c r="AD2289" s="7"/>
      <c r="AE2289" s="7"/>
      <c r="AF2289" s="7"/>
      <c r="AG2289" s="7"/>
    </row>
    <row r="2290" spans="1:33" s="14" customFormat="1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T2290" s="13"/>
      <c r="U2290" s="13"/>
      <c r="V2290" s="13"/>
      <c r="W2290" s="7"/>
      <c r="X2290" s="7"/>
      <c r="Y2290" s="7"/>
      <c r="Z2290" s="7"/>
      <c r="AA2290" s="7"/>
      <c r="AB2290" s="7"/>
      <c r="AC2290" s="7"/>
      <c r="AD2290" s="7"/>
      <c r="AE2290" s="7"/>
      <c r="AF2290" s="7"/>
      <c r="AG2290" s="7"/>
    </row>
    <row r="2291" spans="1:33" s="14" customFormat="1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T2291" s="13"/>
      <c r="U2291" s="13"/>
      <c r="V2291" s="13"/>
      <c r="W2291" s="7"/>
      <c r="X2291" s="7"/>
      <c r="Y2291" s="7"/>
      <c r="Z2291" s="7"/>
      <c r="AA2291" s="7"/>
      <c r="AB2291" s="7"/>
      <c r="AC2291" s="7"/>
      <c r="AD2291" s="7"/>
      <c r="AE2291" s="7"/>
      <c r="AF2291" s="7"/>
      <c r="AG2291" s="7"/>
    </row>
    <row r="2292" spans="1:33" s="14" customFormat="1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T2292" s="13"/>
      <c r="U2292" s="13"/>
      <c r="V2292" s="13"/>
      <c r="W2292" s="7"/>
      <c r="X2292" s="7"/>
      <c r="Y2292" s="7"/>
      <c r="Z2292" s="7"/>
      <c r="AA2292" s="7"/>
      <c r="AB2292" s="7"/>
      <c r="AC2292" s="7"/>
      <c r="AD2292" s="7"/>
      <c r="AE2292" s="7"/>
      <c r="AF2292" s="7"/>
      <c r="AG2292" s="7"/>
    </row>
    <row r="2293" spans="1:33" s="14" customFormat="1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T2293" s="13"/>
      <c r="U2293" s="13"/>
      <c r="V2293" s="13"/>
      <c r="W2293" s="7"/>
      <c r="X2293" s="7"/>
      <c r="Y2293" s="7"/>
      <c r="Z2293" s="7"/>
      <c r="AA2293" s="7"/>
      <c r="AB2293" s="7"/>
      <c r="AC2293" s="7"/>
      <c r="AD2293" s="7"/>
      <c r="AE2293" s="7"/>
      <c r="AF2293" s="7"/>
      <c r="AG2293" s="7"/>
    </row>
    <row r="2294" spans="1:33" s="14" customFormat="1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T2294" s="13"/>
      <c r="U2294" s="13"/>
      <c r="V2294" s="13"/>
      <c r="W2294" s="7"/>
      <c r="X2294" s="7"/>
      <c r="Y2294" s="7"/>
      <c r="Z2294" s="7"/>
      <c r="AA2294" s="7"/>
      <c r="AB2294" s="7"/>
      <c r="AC2294" s="7"/>
      <c r="AD2294" s="7"/>
      <c r="AE2294" s="7"/>
      <c r="AF2294" s="7"/>
      <c r="AG2294" s="7"/>
    </row>
    <row r="2295" spans="1:33" s="14" customFormat="1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T2295" s="13"/>
      <c r="U2295" s="13"/>
      <c r="V2295" s="13"/>
      <c r="W2295" s="7"/>
      <c r="X2295" s="7"/>
      <c r="Y2295" s="7"/>
      <c r="Z2295" s="7"/>
      <c r="AA2295" s="7"/>
      <c r="AB2295" s="7"/>
      <c r="AC2295" s="7"/>
      <c r="AD2295" s="7"/>
      <c r="AE2295" s="7"/>
      <c r="AF2295" s="7"/>
      <c r="AG2295" s="7"/>
    </row>
    <row r="2296" spans="1:33" s="14" customFormat="1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T2296" s="13"/>
      <c r="U2296" s="13"/>
      <c r="V2296" s="13"/>
      <c r="W2296" s="7"/>
      <c r="X2296" s="7"/>
      <c r="Y2296" s="7"/>
      <c r="Z2296" s="7"/>
      <c r="AA2296" s="7"/>
      <c r="AB2296" s="7"/>
      <c r="AC2296" s="7"/>
      <c r="AD2296" s="7"/>
      <c r="AE2296" s="7"/>
      <c r="AF2296" s="7"/>
      <c r="AG2296" s="7"/>
    </row>
    <row r="2297" spans="1:33" s="14" customFormat="1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T2297" s="13"/>
      <c r="U2297" s="13"/>
      <c r="V2297" s="13"/>
      <c r="W2297" s="7"/>
      <c r="X2297" s="7"/>
      <c r="Y2297" s="7"/>
      <c r="Z2297" s="7"/>
      <c r="AA2297" s="7"/>
      <c r="AB2297" s="7"/>
      <c r="AC2297" s="7"/>
      <c r="AD2297" s="7"/>
      <c r="AE2297" s="7"/>
      <c r="AF2297" s="7"/>
      <c r="AG2297" s="7"/>
    </row>
    <row r="2298" spans="1:33" s="14" customFormat="1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T2298" s="13"/>
      <c r="U2298" s="13"/>
      <c r="V2298" s="13"/>
      <c r="W2298" s="7"/>
      <c r="X2298" s="7"/>
      <c r="Y2298" s="7"/>
      <c r="Z2298" s="7"/>
      <c r="AA2298" s="7"/>
      <c r="AB2298" s="7"/>
      <c r="AC2298" s="7"/>
      <c r="AD2298" s="7"/>
      <c r="AE2298" s="7"/>
      <c r="AF2298" s="7"/>
      <c r="AG2298" s="7"/>
    </row>
    <row r="2299" spans="1:33" s="14" customFormat="1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T2299" s="13"/>
      <c r="U2299" s="13"/>
      <c r="V2299" s="13"/>
      <c r="W2299" s="7"/>
      <c r="X2299" s="7"/>
      <c r="Y2299" s="7"/>
      <c r="Z2299" s="7"/>
      <c r="AA2299" s="7"/>
      <c r="AB2299" s="7"/>
      <c r="AC2299" s="7"/>
      <c r="AD2299" s="7"/>
      <c r="AE2299" s="7"/>
      <c r="AF2299" s="7"/>
      <c r="AG2299" s="7"/>
    </row>
    <row r="2300" spans="1:33" s="14" customFormat="1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T2300" s="13"/>
      <c r="U2300" s="13"/>
      <c r="V2300" s="13"/>
      <c r="W2300" s="7"/>
      <c r="X2300" s="7"/>
      <c r="Y2300" s="7"/>
      <c r="Z2300" s="7"/>
      <c r="AA2300" s="7"/>
      <c r="AB2300" s="7"/>
      <c r="AC2300" s="7"/>
      <c r="AD2300" s="7"/>
      <c r="AE2300" s="7"/>
      <c r="AF2300" s="7"/>
      <c r="AG2300" s="7"/>
    </row>
    <row r="2301" spans="1:33" s="14" customFormat="1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T2301" s="13"/>
      <c r="U2301" s="13"/>
      <c r="V2301" s="13"/>
      <c r="W2301" s="7"/>
      <c r="X2301" s="7"/>
      <c r="Y2301" s="7"/>
      <c r="Z2301" s="7"/>
      <c r="AA2301" s="7"/>
      <c r="AB2301" s="7"/>
      <c r="AC2301" s="7"/>
      <c r="AD2301" s="7"/>
      <c r="AE2301" s="7"/>
      <c r="AF2301" s="7"/>
      <c r="AG2301" s="7"/>
    </row>
    <row r="2302" spans="1:33" s="14" customFormat="1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T2302" s="13"/>
      <c r="U2302" s="13"/>
      <c r="V2302" s="13"/>
      <c r="W2302" s="7"/>
      <c r="X2302" s="7"/>
      <c r="Y2302" s="7"/>
      <c r="Z2302" s="7"/>
      <c r="AA2302" s="7"/>
      <c r="AB2302" s="7"/>
      <c r="AC2302" s="7"/>
      <c r="AD2302" s="7"/>
      <c r="AE2302" s="7"/>
      <c r="AF2302" s="7"/>
      <c r="AG2302" s="7"/>
    </row>
    <row r="2303" spans="1:33" s="14" customFormat="1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T2303" s="13"/>
      <c r="U2303" s="13"/>
      <c r="V2303" s="13"/>
      <c r="W2303" s="7"/>
      <c r="X2303" s="7"/>
      <c r="Y2303" s="7"/>
      <c r="Z2303" s="7"/>
      <c r="AA2303" s="7"/>
      <c r="AB2303" s="7"/>
      <c r="AC2303" s="7"/>
      <c r="AD2303" s="7"/>
      <c r="AE2303" s="7"/>
      <c r="AF2303" s="7"/>
      <c r="AG2303" s="7"/>
    </row>
    <row r="2304" spans="1:33" s="14" customFormat="1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T2304" s="13"/>
      <c r="U2304" s="13"/>
      <c r="V2304" s="13"/>
      <c r="W2304" s="7"/>
      <c r="X2304" s="7"/>
      <c r="Y2304" s="7"/>
      <c r="Z2304" s="7"/>
      <c r="AA2304" s="7"/>
      <c r="AB2304" s="7"/>
      <c r="AC2304" s="7"/>
      <c r="AD2304" s="7"/>
      <c r="AE2304" s="7"/>
      <c r="AF2304" s="7"/>
      <c r="AG2304" s="7"/>
    </row>
    <row r="2305" spans="1:33" s="14" customFormat="1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T2305" s="13"/>
      <c r="U2305" s="13"/>
      <c r="V2305" s="13"/>
      <c r="W2305" s="7"/>
      <c r="X2305" s="7"/>
      <c r="Y2305" s="7"/>
      <c r="Z2305" s="7"/>
      <c r="AA2305" s="7"/>
      <c r="AB2305" s="7"/>
      <c r="AC2305" s="7"/>
      <c r="AD2305" s="7"/>
      <c r="AE2305" s="7"/>
      <c r="AF2305" s="7"/>
      <c r="AG2305" s="7"/>
    </row>
    <row r="2306" spans="1:33" s="14" customFormat="1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T2306" s="13"/>
      <c r="U2306" s="13"/>
      <c r="V2306" s="13"/>
      <c r="W2306" s="7"/>
      <c r="X2306" s="7"/>
      <c r="Y2306" s="7"/>
      <c r="Z2306" s="7"/>
      <c r="AA2306" s="7"/>
      <c r="AB2306" s="7"/>
      <c r="AC2306" s="7"/>
      <c r="AD2306" s="7"/>
      <c r="AE2306" s="7"/>
      <c r="AF2306" s="7"/>
      <c r="AG2306" s="7"/>
    </row>
    <row r="2307" spans="1:33" s="14" customFormat="1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T2307" s="13"/>
      <c r="U2307" s="13"/>
      <c r="V2307" s="13"/>
      <c r="W2307" s="7"/>
      <c r="X2307" s="7"/>
      <c r="Y2307" s="7"/>
      <c r="Z2307" s="7"/>
      <c r="AA2307" s="7"/>
      <c r="AB2307" s="7"/>
      <c r="AC2307" s="7"/>
      <c r="AD2307" s="7"/>
      <c r="AE2307" s="7"/>
      <c r="AF2307" s="7"/>
      <c r="AG2307" s="7"/>
    </row>
    <row r="2308" spans="1:33" s="14" customFormat="1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T2308" s="13"/>
      <c r="U2308" s="13"/>
      <c r="V2308" s="13"/>
      <c r="W2308" s="7"/>
      <c r="X2308" s="7"/>
      <c r="Y2308" s="7"/>
      <c r="Z2308" s="7"/>
      <c r="AA2308" s="7"/>
      <c r="AB2308" s="7"/>
      <c r="AC2308" s="7"/>
      <c r="AD2308" s="7"/>
      <c r="AE2308" s="7"/>
      <c r="AF2308" s="7"/>
      <c r="AG2308" s="7"/>
    </row>
    <row r="2309" spans="1:33" s="14" customFormat="1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T2309" s="13"/>
      <c r="U2309" s="13"/>
      <c r="V2309" s="13"/>
      <c r="W2309" s="7"/>
      <c r="X2309" s="7"/>
      <c r="Y2309" s="7"/>
      <c r="Z2309" s="7"/>
      <c r="AA2309" s="7"/>
      <c r="AB2309" s="7"/>
      <c r="AC2309" s="7"/>
      <c r="AD2309" s="7"/>
      <c r="AE2309" s="7"/>
      <c r="AF2309" s="7"/>
      <c r="AG2309" s="7"/>
    </row>
    <row r="2310" spans="1:33" s="14" customFormat="1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T2310" s="13"/>
      <c r="U2310" s="13"/>
      <c r="V2310" s="13"/>
      <c r="W2310" s="7"/>
      <c r="X2310" s="7"/>
      <c r="Y2310" s="7"/>
      <c r="Z2310" s="7"/>
      <c r="AA2310" s="7"/>
      <c r="AB2310" s="7"/>
      <c r="AC2310" s="7"/>
      <c r="AD2310" s="7"/>
      <c r="AE2310" s="7"/>
      <c r="AF2310" s="7"/>
      <c r="AG2310" s="7"/>
    </row>
    <row r="2311" spans="1:33" s="14" customFormat="1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T2311" s="13"/>
      <c r="U2311" s="13"/>
      <c r="V2311" s="13"/>
      <c r="W2311" s="7"/>
      <c r="X2311" s="7"/>
      <c r="Y2311" s="7"/>
      <c r="Z2311" s="7"/>
      <c r="AA2311" s="7"/>
      <c r="AB2311" s="7"/>
      <c r="AC2311" s="7"/>
      <c r="AD2311" s="7"/>
      <c r="AE2311" s="7"/>
      <c r="AF2311" s="7"/>
      <c r="AG2311" s="7"/>
    </row>
    <row r="2312" spans="1:33" s="14" customFormat="1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T2312" s="13"/>
      <c r="U2312" s="13"/>
      <c r="V2312" s="13"/>
      <c r="W2312" s="7"/>
      <c r="X2312" s="7"/>
      <c r="Y2312" s="7"/>
      <c r="Z2312" s="7"/>
      <c r="AA2312" s="7"/>
      <c r="AB2312" s="7"/>
      <c r="AC2312" s="7"/>
      <c r="AD2312" s="7"/>
      <c r="AE2312" s="7"/>
      <c r="AF2312" s="7"/>
      <c r="AG2312" s="7"/>
    </row>
    <row r="2313" spans="1:33" s="14" customFormat="1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T2313" s="13"/>
      <c r="U2313" s="13"/>
      <c r="V2313" s="13"/>
      <c r="W2313" s="7"/>
      <c r="X2313" s="7"/>
      <c r="Y2313" s="7"/>
      <c r="Z2313" s="7"/>
      <c r="AA2313" s="7"/>
      <c r="AB2313" s="7"/>
      <c r="AC2313" s="7"/>
      <c r="AD2313" s="7"/>
      <c r="AE2313" s="7"/>
      <c r="AF2313" s="7"/>
      <c r="AG2313" s="7"/>
    </row>
    <row r="2314" spans="1:33" s="14" customFormat="1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T2314" s="13"/>
      <c r="U2314" s="13"/>
      <c r="V2314" s="13"/>
      <c r="W2314" s="7"/>
      <c r="X2314" s="7"/>
      <c r="Y2314" s="7"/>
      <c r="Z2314" s="7"/>
      <c r="AA2314" s="7"/>
      <c r="AB2314" s="7"/>
      <c r="AC2314" s="7"/>
      <c r="AD2314" s="7"/>
      <c r="AE2314" s="7"/>
      <c r="AF2314" s="7"/>
      <c r="AG2314" s="7"/>
    </row>
    <row r="2315" spans="1:33" s="14" customFormat="1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T2315" s="13"/>
      <c r="U2315" s="13"/>
      <c r="V2315" s="13"/>
      <c r="W2315" s="7"/>
      <c r="X2315" s="7"/>
      <c r="Y2315" s="7"/>
      <c r="Z2315" s="7"/>
      <c r="AA2315" s="7"/>
      <c r="AB2315" s="7"/>
      <c r="AC2315" s="7"/>
      <c r="AD2315" s="7"/>
      <c r="AE2315" s="7"/>
      <c r="AF2315" s="7"/>
      <c r="AG2315" s="7"/>
    </row>
    <row r="2316" spans="1:33" s="14" customFormat="1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T2316" s="13"/>
      <c r="U2316" s="13"/>
      <c r="V2316" s="13"/>
      <c r="W2316" s="7"/>
      <c r="X2316" s="7"/>
      <c r="Y2316" s="7"/>
      <c r="Z2316" s="7"/>
      <c r="AA2316" s="7"/>
      <c r="AB2316" s="7"/>
      <c r="AC2316" s="7"/>
      <c r="AD2316" s="7"/>
      <c r="AE2316" s="7"/>
      <c r="AF2316" s="7"/>
      <c r="AG2316" s="7"/>
    </row>
    <row r="2317" spans="1:33" s="14" customFormat="1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T2317" s="13"/>
      <c r="U2317" s="13"/>
      <c r="V2317" s="13"/>
      <c r="W2317" s="7"/>
      <c r="X2317" s="7"/>
      <c r="Y2317" s="7"/>
      <c r="Z2317" s="7"/>
      <c r="AA2317" s="7"/>
      <c r="AB2317" s="7"/>
      <c r="AC2317" s="7"/>
      <c r="AD2317" s="7"/>
      <c r="AE2317" s="7"/>
      <c r="AF2317" s="7"/>
      <c r="AG2317" s="7"/>
    </row>
    <row r="2318" spans="1:33" s="14" customFormat="1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T2318" s="13"/>
      <c r="U2318" s="13"/>
      <c r="V2318" s="13"/>
      <c r="W2318" s="7"/>
      <c r="X2318" s="7"/>
      <c r="Y2318" s="7"/>
      <c r="Z2318" s="7"/>
      <c r="AA2318" s="7"/>
      <c r="AB2318" s="7"/>
      <c r="AC2318" s="7"/>
      <c r="AD2318" s="7"/>
      <c r="AE2318" s="7"/>
      <c r="AF2318" s="7"/>
      <c r="AG2318" s="7"/>
    </row>
    <row r="2319" spans="1:33" s="14" customFormat="1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T2319" s="13"/>
      <c r="U2319" s="13"/>
      <c r="V2319" s="13"/>
      <c r="W2319" s="7"/>
      <c r="X2319" s="7"/>
      <c r="Y2319" s="7"/>
      <c r="Z2319" s="7"/>
      <c r="AA2319" s="7"/>
      <c r="AB2319" s="7"/>
      <c r="AC2319" s="7"/>
      <c r="AD2319" s="7"/>
      <c r="AE2319" s="7"/>
      <c r="AF2319" s="7"/>
      <c r="AG2319" s="7"/>
    </row>
    <row r="2320" spans="1:33" s="14" customFormat="1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T2320" s="13"/>
      <c r="U2320" s="13"/>
      <c r="V2320" s="13"/>
      <c r="W2320" s="7"/>
      <c r="X2320" s="7"/>
      <c r="Y2320" s="7"/>
      <c r="Z2320" s="7"/>
      <c r="AA2320" s="7"/>
      <c r="AB2320" s="7"/>
      <c r="AC2320" s="7"/>
      <c r="AD2320" s="7"/>
      <c r="AE2320" s="7"/>
      <c r="AF2320" s="7"/>
      <c r="AG2320" s="7"/>
    </row>
    <row r="2321" spans="1:33" s="14" customFormat="1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T2321" s="13"/>
      <c r="U2321" s="13"/>
      <c r="V2321" s="13"/>
      <c r="W2321" s="7"/>
      <c r="X2321" s="7"/>
      <c r="Y2321" s="7"/>
      <c r="Z2321" s="7"/>
      <c r="AA2321" s="7"/>
      <c r="AB2321" s="7"/>
      <c r="AC2321" s="7"/>
      <c r="AD2321" s="7"/>
      <c r="AE2321" s="7"/>
      <c r="AF2321" s="7"/>
      <c r="AG2321" s="7"/>
    </row>
    <row r="2322" spans="1:33" s="14" customFormat="1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T2322" s="13"/>
      <c r="U2322" s="13"/>
      <c r="V2322" s="13"/>
      <c r="W2322" s="7"/>
      <c r="X2322" s="7"/>
      <c r="Y2322" s="7"/>
      <c r="Z2322" s="7"/>
      <c r="AA2322" s="7"/>
      <c r="AB2322" s="7"/>
      <c r="AC2322" s="7"/>
      <c r="AD2322" s="7"/>
      <c r="AE2322" s="7"/>
      <c r="AF2322" s="7"/>
      <c r="AG2322" s="7"/>
    </row>
    <row r="2323" spans="1:33" s="14" customFormat="1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T2323" s="13"/>
      <c r="U2323" s="13"/>
      <c r="V2323" s="13"/>
      <c r="W2323" s="7"/>
      <c r="X2323" s="7"/>
      <c r="Y2323" s="7"/>
      <c r="Z2323" s="7"/>
      <c r="AA2323" s="7"/>
      <c r="AB2323" s="7"/>
      <c r="AC2323" s="7"/>
      <c r="AD2323" s="7"/>
      <c r="AE2323" s="7"/>
      <c r="AF2323" s="7"/>
      <c r="AG2323" s="7"/>
    </row>
    <row r="2324" spans="1:33" s="14" customFormat="1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T2324" s="13"/>
      <c r="U2324" s="13"/>
      <c r="V2324" s="13"/>
      <c r="W2324" s="7"/>
      <c r="X2324" s="7"/>
      <c r="Y2324" s="7"/>
      <c r="Z2324" s="7"/>
      <c r="AA2324" s="7"/>
      <c r="AB2324" s="7"/>
      <c r="AC2324" s="7"/>
      <c r="AD2324" s="7"/>
      <c r="AE2324" s="7"/>
      <c r="AF2324" s="7"/>
      <c r="AG2324" s="7"/>
    </row>
    <row r="2325" spans="1:33" s="14" customFormat="1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T2325" s="13"/>
      <c r="U2325" s="13"/>
      <c r="V2325" s="13"/>
      <c r="W2325" s="7"/>
      <c r="X2325" s="7"/>
      <c r="Y2325" s="7"/>
      <c r="Z2325" s="7"/>
      <c r="AA2325" s="7"/>
      <c r="AB2325" s="7"/>
      <c r="AC2325" s="7"/>
      <c r="AD2325" s="7"/>
      <c r="AE2325" s="7"/>
      <c r="AF2325" s="7"/>
      <c r="AG2325" s="7"/>
    </row>
    <row r="2326" spans="1:33" s="14" customFormat="1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T2326" s="13"/>
      <c r="U2326" s="13"/>
      <c r="V2326" s="13"/>
      <c r="W2326" s="7"/>
      <c r="X2326" s="7"/>
      <c r="Y2326" s="7"/>
      <c r="Z2326" s="7"/>
      <c r="AA2326" s="7"/>
      <c r="AB2326" s="7"/>
      <c r="AC2326" s="7"/>
      <c r="AD2326" s="7"/>
      <c r="AE2326" s="7"/>
      <c r="AF2326" s="7"/>
      <c r="AG2326" s="7"/>
    </row>
    <row r="2327" spans="1:33" s="14" customFormat="1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T2327" s="13"/>
      <c r="U2327" s="13"/>
      <c r="V2327" s="13"/>
      <c r="W2327" s="7"/>
      <c r="X2327" s="7"/>
      <c r="Y2327" s="7"/>
      <c r="Z2327" s="7"/>
      <c r="AA2327" s="7"/>
      <c r="AB2327" s="7"/>
      <c r="AC2327" s="7"/>
      <c r="AD2327" s="7"/>
      <c r="AE2327" s="7"/>
      <c r="AF2327" s="7"/>
      <c r="AG2327" s="7"/>
    </row>
    <row r="2328" spans="1:33" s="14" customFormat="1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T2328" s="13"/>
      <c r="U2328" s="13"/>
      <c r="V2328" s="13"/>
      <c r="W2328" s="7"/>
      <c r="X2328" s="7"/>
      <c r="Y2328" s="7"/>
      <c r="Z2328" s="7"/>
      <c r="AA2328" s="7"/>
      <c r="AB2328" s="7"/>
      <c r="AC2328" s="7"/>
      <c r="AD2328" s="7"/>
      <c r="AE2328" s="7"/>
      <c r="AF2328" s="7"/>
      <c r="AG2328" s="7"/>
    </row>
    <row r="2329" spans="1:33" s="14" customFormat="1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T2329" s="13"/>
      <c r="U2329" s="13"/>
      <c r="V2329" s="13"/>
      <c r="W2329" s="7"/>
      <c r="X2329" s="7"/>
      <c r="Y2329" s="7"/>
      <c r="Z2329" s="7"/>
      <c r="AA2329" s="7"/>
      <c r="AB2329" s="7"/>
      <c r="AC2329" s="7"/>
      <c r="AD2329" s="7"/>
      <c r="AE2329" s="7"/>
      <c r="AF2329" s="7"/>
      <c r="AG2329" s="7"/>
    </row>
    <row r="2330" spans="1:33" s="14" customFormat="1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T2330" s="13"/>
      <c r="U2330" s="13"/>
      <c r="V2330" s="13"/>
      <c r="W2330" s="7"/>
      <c r="X2330" s="7"/>
      <c r="Y2330" s="7"/>
      <c r="Z2330" s="7"/>
      <c r="AA2330" s="7"/>
      <c r="AB2330" s="7"/>
      <c r="AC2330" s="7"/>
      <c r="AD2330" s="7"/>
      <c r="AE2330" s="7"/>
      <c r="AF2330" s="7"/>
      <c r="AG2330" s="7"/>
    </row>
    <row r="2331" spans="1:33" s="14" customFormat="1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T2331" s="13"/>
      <c r="U2331" s="13"/>
      <c r="V2331" s="13"/>
      <c r="W2331" s="7"/>
      <c r="X2331" s="7"/>
      <c r="Y2331" s="7"/>
      <c r="Z2331" s="7"/>
      <c r="AA2331" s="7"/>
      <c r="AB2331" s="7"/>
      <c r="AC2331" s="7"/>
      <c r="AD2331" s="7"/>
      <c r="AE2331" s="7"/>
      <c r="AF2331" s="7"/>
      <c r="AG2331" s="7"/>
    </row>
    <row r="2332" spans="1:33" s="14" customFormat="1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T2332" s="13"/>
      <c r="U2332" s="13"/>
      <c r="V2332" s="13"/>
      <c r="W2332" s="7"/>
      <c r="X2332" s="7"/>
      <c r="Y2332" s="7"/>
      <c r="Z2332" s="7"/>
      <c r="AA2332" s="7"/>
      <c r="AB2332" s="7"/>
      <c r="AC2332" s="7"/>
      <c r="AD2332" s="7"/>
      <c r="AE2332" s="7"/>
      <c r="AF2332" s="7"/>
      <c r="AG2332" s="7"/>
    </row>
    <row r="2333" spans="1:33" s="14" customFormat="1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T2333" s="13"/>
      <c r="U2333" s="13"/>
      <c r="V2333" s="13"/>
      <c r="W2333" s="7"/>
      <c r="X2333" s="7"/>
      <c r="Y2333" s="7"/>
      <c r="Z2333" s="7"/>
      <c r="AA2333" s="7"/>
      <c r="AB2333" s="7"/>
      <c r="AC2333" s="7"/>
      <c r="AD2333" s="7"/>
      <c r="AE2333" s="7"/>
      <c r="AF2333" s="7"/>
      <c r="AG2333" s="7"/>
    </row>
    <row r="2334" spans="1:33" s="14" customFormat="1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T2334" s="13"/>
      <c r="U2334" s="13"/>
      <c r="V2334" s="13"/>
      <c r="W2334" s="7"/>
      <c r="X2334" s="7"/>
      <c r="Y2334" s="7"/>
      <c r="Z2334" s="7"/>
      <c r="AA2334" s="7"/>
      <c r="AB2334" s="7"/>
      <c r="AC2334" s="7"/>
      <c r="AD2334" s="7"/>
      <c r="AE2334" s="7"/>
      <c r="AF2334" s="7"/>
      <c r="AG2334" s="7"/>
    </row>
    <row r="2335" spans="1:33" s="14" customFormat="1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T2335" s="13"/>
      <c r="U2335" s="13"/>
      <c r="V2335" s="13"/>
      <c r="W2335" s="7"/>
      <c r="X2335" s="7"/>
      <c r="Y2335" s="7"/>
      <c r="Z2335" s="7"/>
      <c r="AA2335" s="7"/>
      <c r="AB2335" s="7"/>
      <c r="AC2335" s="7"/>
      <c r="AD2335" s="7"/>
      <c r="AE2335" s="7"/>
      <c r="AF2335" s="7"/>
      <c r="AG2335" s="7"/>
    </row>
    <row r="2336" spans="1:33" s="14" customFormat="1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T2336" s="13"/>
      <c r="U2336" s="13"/>
      <c r="V2336" s="13"/>
      <c r="W2336" s="7"/>
      <c r="X2336" s="7"/>
      <c r="Y2336" s="7"/>
      <c r="Z2336" s="7"/>
      <c r="AA2336" s="7"/>
      <c r="AB2336" s="7"/>
      <c r="AC2336" s="7"/>
      <c r="AD2336" s="7"/>
      <c r="AE2336" s="7"/>
      <c r="AF2336" s="7"/>
      <c r="AG2336" s="7"/>
    </row>
    <row r="2337" spans="1:33" s="14" customFormat="1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T2337" s="13"/>
      <c r="U2337" s="13"/>
      <c r="V2337" s="13"/>
      <c r="W2337" s="7"/>
      <c r="X2337" s="7"/>
      <c r="Y2337" s="7"/>
      <c r="Z2337" s="7"/>
      <c r="AA2337" s="7"/>
      <c r="AB2337" s="7"/>
      <c r="AC2337" s="7"/>
      <c r="AD2337" s="7"/>
      <c r="AE2337" s="7"/>
      <c r="AF2337" s="7"/>
      <c r="AG2337" s="7"/>
    </row>
    <row r="2338" spans="1:33" s="14" customFormat="1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T2338" s="13"/>
      <c r="U2338" s="13"/>
      <c r="V2338" s="13"/>
      <c r="W2338" s="7"/>
      <c r="X2338" s="7"/>
      <c r="Y2338" s="7"/>
      <c r="Z2338" s="7"/>
      <c r="AA2338" s="7"/>
      <c r="AB2338" s="7"/>
      <c r="AC2338" s="7"/>
      <c r="AD2338" s="7"/>
      <c r="AE2338" s="7"/>
      <c r="AF2338" s="7"/>
      <c r="AG2338" s="7"/>
    </row>
    <row r="2339" spans="1:33" s="14" customFormat="1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T2339" s="13"/>
      <c r="U2339" s="13"/>
      <c r="V2339" s="13"/>
      <c r="W2339" s="7"/>
      <c r="X2339" s="7"/>
      <c r="Y2339" s="7"/>
      <c r="Z2339" s="7"/>
      <c r="AA2339" s="7"/>
      <c r="AB2339" s="7"/>
      <c r="AC2339" s="7"/>
      <c r="AD2339" s="7"/>
      <c r="AE2339" s="7"/>
      <c r="AF2339" s="7"/>
      <c r="AG2339" s="7"/>
    </row>
    <row r="2340" spans="1:33" s="14" customFormat="1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T2340" s="13"/>
      <c r="U2340" s="13"/>
      <c r="V2340" s="13"/>
      <c r="W2340" s="7"/>
      <c r="X2340" s="7"/>
      <c r="Y2340" s="7"/>
      <c r="Z2340" s="7"/>
      <c r="AA2340" s="7"/>
      <c r="AB2340" s="7"/>
      <c r="AC2340" s="7"/>
      <c r="AD2340" s="7"/>
      <c r="AE2340" s="7"/>
      <c r="AF2340" s="7"/>
      <c r="AG2340" s="7"/>
    </row>
    <row r="2341" spans="1:33" s="14" customFormat="1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T2341" s="13"/>
      <c r="U2341" s="13"/>
      <c r="V2341" s="13"/>
      <c r="W2341" s="7"/>
      <c r="X2341" s="7"/>
      <c r="Y2341" s="7"/>
      <c r="Z2341" s="7"/>
      <c r="AA2341" s="7"/>
      <c r="AB2341" s="7"/>
      <c r="AC2341" s="7"/>
      <c r="AD2341" s="7"/>
      <c r="AE2341" s="7"/>
      <c r="AF2341" s="7"/>
      <c r="AG2341" s="7"/>
    </row>
    <row r="2342" spans="1:33" s="14" customFormat="1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T2342" s="13"/>
      <c r="U2342" s="13"/>
      <c r="V2342" s="13"/>
      <c r="W2342" s="7"/>
      <c r="X2342" s="7"/>
      <c r="Y2342" s="7"/>
      <c r="Z2342" s="7"/>
      <c r="AA2342" s="7"/>
      <c r="AB2342" s="7"/>
      <c r="AC2342" s="7"/>
      <c r="AD2342" s="7"/>
      <c r="AE2342" s="7"/>
      <c r="AF2342" s="7"/>
      <c r="AG2342" s="7"/>
    </row>
    <row r="2343" spans="1:33" s="14" customFormat="1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T2343" s="13"/>
      <c r="U2343" s="13"/>
      <c r="V2343" s="13"/>
      <c r="W2343" s="7"/>
      <c r="X2343" s="7"/>
      <c r="Y2343" s="7"/>
      <c r="Z2343" s="7"/>
      <c r="AA2343" s="7"/>
      <c r="AB2343" s="7"/>
      <c r="AC2343" s="7"/>
      <c r="AD2343" s="7"/>
      <c r="AE2343" s="7"/>
      <c r="AF2343" s="7"/>
      <c r="AG2343" s="7"/>
    </row>
    <row r="2344" spans="1:33" s="14" customFormat="1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T2344" s="13"/>
      <c r="U2344" s="13"/>
      <c r="V2344" s="13"/>
      <c r="W2344" s="7"/>
      <c r="X2344" s="7"/>
      <c r="Y2344" s="7"/>
      <c r="Z2344" s="7"/>
      <c r="AA2344" s="7"/>
      <c r="AB2344" s="7"/>
      <c r="AC2344" s="7"/>
      <c r="AD2344" s="7"/>
      <c r="AE2344" s="7"/>
      <c r="AF2344" s="7"/>
      <c r="AG2344" s="7"/>
    </row>
    <row r="2345" spans="1:33" s="14" customFormat="1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T2345" s="13"/>
      <c r="U2345" s="13"/>
      <c r="V2345" s="13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</row>
    <row r="2346" spans="1:33" s="14" customFormat="1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T2346" s="13"/>
      <c r="U2346" s="13"/>
      <c r="V2346" s="13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</row>
    <row r="2347" spans="1:33" s="14" customFormat="1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T2347" s="13"/>
      <c r="U2347" s="13"/>
      <c r="V2347" s="13"/>
      <c r="W2347" s="7"/>
      <c r="X2347" s="7"/>
      <c r="Y2347" s="7"/>
      <c r="Z2347" s="7"/>
      <c r="AA2347" s="7"/>
      <c r="AB2347" s="7"/>
      <c r="AC2347" s="7"/>
      <c r="AD2347" s="7"/>
      <c r="AE2347" s="7"/>
      <c r="AF2347" s="7"/>
      <c r="AG2347" s="7"/>
    </row>
    <row r="2348" spans="1:33" s="14" customFormat="1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T2348" s="13"/>
      <c r="U2348" s="13"/>
      <c r="V2348" s="13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</row>
    <row r="2349" spans="1:33" s="14" customFormat="1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T2349" s="13"/>
      <c r="U2349" s="13"/>
      <c r="V2349" s="13"/>
      <c r="W2349" s="7"/>
      <c r="X2349" s="7"/>
      <c r="Y2349" s="7"/>
      <c r="Z2349" s="7"/>
      <c r="AA2349" s="7"/>
      <c r="AB2349" s="7"/>
      <c r="AC2349" s="7"/>
      <c r="AD2349" s="7"/>
      <c r="AE2349" s="7"/>
      <c r="AF2349" s="7"/>
      <c r="AG2349" s="7"/>
    </row>
    <row r="2350" spans="1:33" s="14" customFormat="1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T2350" s="13"/>
      <c r="U2350" s="13"/>
      <c r="V2350" s="13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</row>
    <row r="2351" spans="1:33" s="14" customFormat="1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T2351" s="13"/>
      <c r="U2351" s="13"/>
      <c r="V2351" s="13"/>
      <c r="W2351" s="7"/>
      <c r="X2351" s="7"/>
      <c r="Y2351" s="7"/>
      <c r="Z2351" s="7"/>
      <c r="AA2351" s="7"/>
      <c r="AB2351" s="7"/>
      <c r="AC2351" s="7"/>
      <c r="AD2351" s="7"/>
      <c r="AE2351" s="7"/>
      <c r="AF2351" s="7"/>
      <c r="AG2351" s="7"/>
    </row>
    <row r="2352" spans="1:33" s="14" customFormat="1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T2352" s="13"/>
      <c r="U2352" s="13"/>
      <c r="V2352" s="13"/>
      <c r="W2352" s="7"/>
      <c r="X2352" s="7"/>
      <c r="Y2352" s="7"/>
      <c r="Z2352" s="7"/>
      <c r="AA2352" s="7"/>
      <c r="AB2352" s="7"/>
      <c r="AC2352" s="7"/>
      <c r="AD2352" s="7"/>
      <c r="AE2352" s="7"/>
      <c r="AF2352" s="7"/>
      <c r="AG2352" s="7"/>
    </row>
    <row r="2353" spans="1:33" s="14" customFormat="1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T2353" s="13"/>
      <c r="U2353" s="13"/>
      <c r="V2353" s="13"/>
      <c r="W2353" s="7"/>
      <c r="X2353" s="7"/>
      <c r="Y2353" s="7"/>
      <c r="Z2353" s="7"/>
      <c r="AA2353" s="7"/>
      <c r="AB2353" s="7"/>
      <c r="AC2353" s="7"/>
      <c r="AD2353" s="7"/>
      <c r="AE2353" s="7"/>
      <c r="AF2353" s="7"/>
      <c r="AG2353" s="7"/>
    </row>
    <row r="2354" spans="1:33" s="14" customFormat="1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T2354" s="13"/>
      <c r="U2354" s="13"/>
      <c r="V2354" s="13"/>
      <c r="W2354" s="7"/>
      <c r="X2354" s="7"/>
      <c r="Y2354" s="7"/>
      <c r="Z2354" s="7"/>
      <c r="AA2354" s="7"/>
      <c r="AB2354" s="7"/>
      <c r="AC2354" s="7"/>
      <c r="AD2354" s="7"/>
      <c r="AE2354" s="7"/>
      <c r="AF2354" s="7"/>
      <c r="AG2354" s="7"/>
    </row>
    <row r="2355" spans="1:33" s="14" customFormat="1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T2355" s="13"/>
      <c r="U2355" s="13"/>
      <c r="V2355" s="13"/>
      <c r="W2355" s="7"/>
      <c r="X2355" s="7"/>
      <c r="Y2355" s="7"/>
      <c r="Z2355" s="7"/>
      <c r="AA2355" s="7"/>
      <c r="AB2355" s="7"/>
      <c r="AC2355" s="7"/>
      <c r="AD2355" s="7"/>
      <c r="AE2355" s="7"/>
      <c r="AF2355" s="7"/>
      <c r="AG2355" s="7"/>
    </row>
    <row r="2356" spans="1:33" s="14" customFormat="1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T2356" s="13"/>
      <c r="U2356" s="13"/>
      <c r="V2356" s="13"/>
      <c r="W2356" s="7"/>
      <c r="X2356" s="7"/>
      <c r="Y2356" s="7"/>
      <c r="Z2356" s="7"/>
      <c r="AA2356" s="7"/>
      <c r="AB2356" s="7"/>
      <c r="AC2356" s="7"/>
      <c r="AD2356" s="7"/>
      <c r="AE2356" s="7"/>
      <c r="AF2356" s="7"/>
      <c r="AG2356" s="7"/>
    </row>
    <row r="2357" spans="1:33" s="14" customFormat="1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T2357" s="13"/>
      <c r="U2357" s="13"/>
      <c r="V2357" s="13"/>
      <c r="W2357" s="7"/>
      <c r="X2357" s="7"/>
      <c r="Y2357" s="7"/>
      <c r="Z2357" s="7"/>
      <c r="AA2357" s="7"/>
      <c r="AB2357" s="7"/>
      <c r="AC2357" s="7"/>
      <c r="AD2357" s="7"/>
      <c r="AE2357" s="7"/>
      <c r="AF2357" s="7"/>
      <c r="AG2357" s="7"/>
    </row>
    <row r="2358" spans="1:33" s="14" customFormat="1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T2358" s="13"/>
      <c r="U2358" s="13"/>
      <c r="V2358" s="13"/>
      <c r="W2358" s="7"/>
      <c r="X2358" s="7"/>
      <c r="Y2358" s="7"/>
      <c r="Z2358" s="7"/>
      <c r="AA2358" s="7"/>
      <c r="AB2358" s="7"/>
      <c r="AC2358" s="7"/>
      <c r="AD2358" s="7"/>
      <c r="AE2358" s="7"/>
      <c r="AF2358" s="7"/>
      <c r="AG2358" s="7"/>
    </row>
    <row r="2359" spans="1:33" s="14" customFormat="1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T2359" s="13"/>
      <c r="U2359" s="13"/>
      <c r="V2359" s="13"/>
      <c r="W2359" s="7"/>
      <c r="X2359" s="7"/>
      <c r="Y2359" s="7"/>
      <c r="Z2359" s="7"/>
      <c r="AA2359" s="7"/>
      <c r="AB2359" s="7"/>
      <c r="AC2359" s="7"/>
      <c r="AD2359" s="7"/>
      <c r="AE2359" s="7"/>
      <c r="AF2359" s="7"/>
      <c r="AG2359" s="7"/>
    </row>
    <row r="2360" spans="1:33" s="14" customFormat="1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T2360" s="13"/>
      <c r="U2360" s="13"/>
      <c r="V2360" s="13"/>
      <c r="W2360" s="7"/>
      <c r="X2360" s="7"/>
      <c r="Y2360" s="7"/>
      <c r="Z2360" s="7"/>
      <c r="AA2360" s="7"/>
      <c r="AB2360" s="7"/>
      <c r="AC2360" s="7"/>
      <c r="AD2360" s="7"/>
      <c r="AE2360" s="7"/>
      <c r="AF2360" s="7"/>
      <c r="AG2360" s="7"/>
    </row>
    <row r="2361" spans="1:33" s="14" customFormat="1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T2361" s="13"/>
      <c r="U2361" s="13"/>
      <c r="V2361" s="13"/>
      <c r="W2361" s="7"/>
      <c r="X2361" s="7"/>
      <c r="Y2361" s="7"/>
      <c r="Z2361" s="7"/>
      <c r="AA2361" s="7"/>
      <c r="AB2361" s="7"/>
      <c r="AC2361" s="7"/>
      <c r="AD2361" s="7"/>
      <c r="AE2361" s="7"/>
      <c r="AF2361" s="7"/>
      <c r="AG2361" s="7"/>
    </row>
    <row r="2362" spans="1:33" s="14" customFormat="1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T2362" s="13"/>
      <c r="U2362" s="13"/>
      <c r="V2362" s="13"/>
      <c r="W2362" s="7"/>
      <c r="X2362" s="7"/>
      <c r="Y2362" s="7"/>
      <c r="Z2362" s="7"/>
      <c r="AA2362" s="7"/>
      <c r="AB2362" s="7"/>
      <c r="AC2362" s="7"/>
      <c r="AD2362" s="7"/>
      <c r="AE2362" s="7"/>
      <c r="AF2362" s="7"/>
      <c r="AG2362" s="7"/>
    </row>
    <row r="2363" spans="1:33" s="14" customFormat="1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T2363" s="13"/>
      <c r="U2363" s="13"/>
      <c r="V2363" s="13"/>
      <c r="W2363" s="7"/>
      <c r="X2363" s="7"/>
      <c r="Y2363" s="7"/>
      <c r="Z2363" s="7"/>
      <c r="AA2363" s="7"/>
      <c r="AB2363" s="7"/>
      <c r="AC2363" s="7"/>
      <c r="AD2363" s="7"/>
      <c r="AE2363" s="7"/>
      <c r="AF2363" s="7"/>
      <c r="AG2363" s="7"/>
    </row>
    <row r="2364" spans="1:33" s="14" customFormat="1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T2364" s="13"/>
      <c r="U2364" s="13"/>
      <c r="V2364" s="13"/>
      <c r="W2364" s="7"/>
      <c r="X2364" s="7"/>
      <c r="Y2364" s="7"/>
      <c r="Z2364" s="7"/>
      <c r="AA2364" s="7"/>
      <c r="AB2364" s="7"/>
      <c r="AC2364" s="7"/>
      <c r="AD2364" s="7"/>
      <c r="AE2364" s="7"/>
      <c r="AF2364" s="7"/>
      <c r="AG2364" s="7"/>
    </row>
    <row r="2365" spans="1:33" s="14" customFormat="1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T2365" s="13"/>
      <c r="U2365" s="13"/>
      <c r="V2365" s="13"/>
      <c r="W2365" s="7"/>
      <c r="X2365" s="7"/>
      <c r="Y2365" s="7"/>
      <c r="Z2365" s="7"/>
      <c r="AA2365" s="7"/>
      <c r="AB2365" s="7"/>
      <c r="AC2365" s="7"/>
      <c r="AD2365" s="7"/>
      <c r="AE2365" s="7"/>
      <c r="AF2365" s="7"/>
      <c r="AG2365" s="7"/>
    </row>
    <row r="2366" spans="1:33" s="14" customFormat="1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T2366" s="13"/>
      <c r="U2366" s="13"/>
      <c r="V2366" s="13"/>
      <c r="W2366" s="7"/>
      <c r="X2366" s="7"/>
      <c r="Y2366" s="7"/>
      <c r="Z2366" s="7"/>
      <c r="AA2366" s="7"/>
      <c r="AB2366" s="7"/>
      <c r="AC2366" s="7"/>
      <c r="AD2366" s="7"/>
      <c r="AE2366" s="7"/>
      <c r="AF2366" s="7"/>
      <c r="AG2366" s="7"/>
    </row>
    <row r="2367" spans="1:33" s="14" customFormat="1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T2367" s="13"/>
      <c r="U2367" s="13"/>
      <c r="V2367" s="13"/>
      <c r="W2367" s="7"/>
      <c r="X2367" s="7"/>
      <c r="Y2367" s="7"/>
      <c r="Z2367" s="7"/>
      <c r="AA2367" s="7"/>
      <c r="AB2367" s="7"/>
      <c r="AC2367" s="7"/>
      <c r="AD2367" s="7"/>
      <c r="AE2367" s="7"/>
      <c r="AF2367" s="7"/>
      <c r="AG2367" s="7"/>
    </row>
    <row r="2368" spans="1:33" s="14" customFormat="1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T2368" s="13"/>
      <c r="U2368" s="13"/>
      <c r="V2368" s="13"/>
      <c r="W2368" s="7"/>
      <c r="X2368" s="7"/>
      <c r="Y2368" s="7"/>
      <c r="Z2368" s="7"/>
      <c r="AA2368" s="7"/>
      <c r="AB2368" s="7"/>
      <c r="AC2368" s="7"/>
      <c r="AD2368" s="7"/>
      <c r="AE2368" s="7"/>
      <c r="AF2368" s="7"/>
      <c r="AG2368" s="7"/>
    </row>
    <row r="2369" spans="1:33" s="14" customFormat="1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T2369" s="13"/>
      <c r="U2369" s="13"/>
      <c r="V2369" s="13"/>
      <c r="W2369" s="7"/>
      <c r="X2369" s="7"/>
      <c r="Y2369" s="7"/>
      <c r="Z2369" s="7"/>
      <c r="AA2369" s="7"/>
      <c r="AB2369" s="7"/>
      <c r="AC2369" s="7"/>
      <c r="AD2369" s="7"/>
      <c r="AE2369" s="7"/>
      <c r="AF2369" s="7"/>
      <c r="AG2369" s="7"/>
    </row>
    <row r="2370" spans="1:33" s="14" customFormat="1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T2370" s="13"/>
      <c r="U2370" s="13"/>
      <c r="V2370" s="13"/>
      <c r="W2370" s="7"/>
      <c r="X2370" s="7"/>
      <c r="Y2370" s="7"/>
      <c r="Z2370" s="7"/>
      <c r="AA2370" s="7"/>
      <c r="AB2370" s="7"/>
      <c r="AC2370" s="7"/>
      <c r="AD2370" s="7"/>
      <c r="AE2370" s="7"/>
      <c r="AF2370" s="7"/>
      <c r="AG2370" s="7"/>
    </row>
    <row r="2371" spans="1:33" s="14" customFormat="1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T2371" s="13"/>
      <c r="U2371" s="13"/>
      <c r="V2371" s="13"/>
      <c r="W2371" s="7"/>
      <c r="X2371" s="7"/>
      <c r="Y2371" s="7"/>
      <c r="Z2371" s="7"/>
      <c r="AA2371" s="7"/>
      <c r="AB2371" s="7"/>
      <c r="AC2371" s="7"/>
      <c r="AD2371" s="7"/>
      <c r="AE2371" s="7"/>
      <c r="AF2371" s="7"/>
      <c r="AG2371" s="7"/>
    </row>
    <row r="2372" spans="1:33" s="14" customFormat="1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T2372" s="13"/>
      <c r="U2372" s="13"/>
      <c r="V2372" s="13"/>
      <c r="W2372" s="7"/>
      <c r="X2372" s="7"/>
      <c r="Y2372" s="7"/>
      <c r="Z2372" s="7"/>
      <c r="AA2372" s="7"/>
      <c r="AB2372" s="7"/>
      <c r="AC2372" s="7"/>
      <c r="AD2372" s="7"/>
      <c r="AE2372" s="7"/>
      <c r="AF2372" s="7"/>
      <c r="AG2372" s="7"/>
    </row>
    <row r="2373" spans="1:33" s="14" customFormat="1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T2373" s="13"/>
      <c r="U2373" s="13"/>
      <c r="V2373" s="13"/>
      <c r="W2373" s="7"/>
      <c r="X2373" s="7"/>
      <c r="Y2373" s="7"/>
      <c r="Z2373" s="7"/>
      <c r="AA2373" s="7"/>
      <c r="AB2373" s="7"/>
      <c r="AC2373" s="7"/>
      <c r="AD2373" s="7"/>
      <c r="AE2373" s="7"/>
      <c r="AF2373" s="7"/>
      <c r="AG2373" s="7"/>
    </row>
    <row r="2374" spans="1:33" s="14" customFormat="1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T2374" s="13"/>
      <c r="U2374" s="13"/>
      <c r="V2374" s="13"/>
      <c r="W2374" s="7"/>
      <c r="X2374" s="7"/>
      <c r="Y2374" s="7"/>
      <c r="Z2374" s="7"/>
      <c r="AA2374" s="7"/>
      <c r="AB2374" s="7"/>
      <c r="AC2374" s="7"/>
      <c r="AD2374" s="7"/>
      <c r="AE2374" s="7"/>
      <c r="AF2374" s="7"/>
      <c r="AG2374" s="7"/>
    </row>
    <row r="2375" spans="1:33" s="14" customFormat="1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T2375" s="13"/>
      <c r="U2375" s="13"/>
      <c r="V2375" s="13"/>
      <c r="W2375" s="7"/>
      <c r="X2375" s="7"/>
      <c r="Y2375" s="7"/>
      <c r="Z2375" s="7"/>
      <c r="AA2375" s="7"/>
      <c r="AB2375" s="7"/>
      <c r="AC2375" s="7"/>
      <c r="AD2375" s="7"/>
      <c r="AE2375" s="7"/>
      <c r="AF2375" s="7"/>
      <c r="AG2375" s="7"/>
    </row>
    <row r="2376" spans="1:33" s="14" customFormat="1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T2376" s="13"/>
      <c r="U2376" s="13"/>
      <c r="V2376" s="13"/>
      <c r="W2376" s="7"/>
      <c r="X2376" s="7"/>
      <c r="Y2376" s="7"/>
      <c r="Z2376" s="7"/>
      <c r="AA2376" s="7"/>
      <c r="AB2376" s="7"/>
      <c r="AC2376" s="7"/>
      <c r="AD2376" s="7"/>
      <c r="AE2376" s="7"/>
      <c r="AF2376" s="7"/>
      <c r="AG2376" s="7"/>
    </row>
    <row r="2377" spans="1:33" s="14" customFormat="1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T2377" s="13"/>
      <c r="U2377" s="13"/>
      <c r="V2377" s="13"/>
      <c r="W2377" s="7"/>
      <c r="X2377" s="7"/>
      <c r="Y2377" s="7"/>
      <c r="Z2377" s="7"/>
      <c r="AA2377" s="7"/>
      <c r="AB2377" s="7"/>
      <c r="AC2377" s="7"/>
      <c r="AD2377" s="7"/>
      <c r="AE2377" s="7"/>
      <c r="AF2377" s="7"/>
      <c r="AG2377" s="7"/>
    </row>
    <row r="2378" spans="1:33" s="14" customFormat="1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T2378" s="13"/>
      <c r="U2378" s="13"/>
      <c r="V2378" s="13"/>
      <c r="W2378" s="7"/>
      <c r="X2378" s="7"/>
      <c r="Y2378" s="7"/>
      <c r="Z2378" s="7"/>
      <c r="AA2378" s="7"/>
      <c r="AB2378" s="7"/>
      <c r="AC2378" s="7"/>
      <c r="AD2378" s="7"/>
      <c r="AE2378" s="7"/>
      <c r="AF2378" s="7"/>
      <c r="AG2378" s="7"/>
    </row>
    <row r="2379" spans="1:33" s="14" customFormat="1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T2379" s="13"/>
      <c r="U2379" s="13"/>
      <c r="V2379" s="13"/>
      <c r="W2379" s="7"/>
      <c r="X2379" s="7"/>
      <c r="Y2379" s="7"/>
      <c r="Z2379" s="7"/>
      <c r="AA2379" s="7"/>
      <c r="AB2379" s="7"/>
      <c r="AC2379" s="7"/>
      <c r="AD2379" s="7"/>
      <c r="AE2379" s="7"/>
      <c r="AF2379" s="7"/>
      <c r="AG2379" s="7"/>
    </row>
    <row r="2380" spans="1:33" s="14" customFormat="1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T2380" s="13"/>
      <c r="U2380" s="13"/>
      <c r="V2380" s="13"/>
      <c r="W2380" s="7"/>
      <c r="X2380" s="7"/>
      <c r="Y2380" s="7"/>
      <c r="Z2380" s="7"/>
      <c r="AA2380" s="7"/>
      <c r="AB2380" s="7"/>
      <c r="AC2380" s="7"/>
      <c r="AD2380" s="7"/>
      <c r="AE2380" s="7"/>
      <c r="AF2380" s="7"/>
      <c r="AG2380" s="7"/>
    </row>
    <row r="2381" spans="1:33" s="14" customFormat="1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T2381" s="13"/>
      <c r="U2381" s="13"/>
      <c r="V2381" s="13"/>
      <c r="W2381" s="7"/>
      <c r="X2381" s="7"/>
      <c r="Y2381" s="7"/>
      <c r="Z2381" s="7"/>
      <c r="AA2381" s="7"/>
      <c r="AB2381" s="7"/>
      <c r="AC2381" s="7"/>
      <c r="AD2381" s="7"/>
      <c r="AE2381" s="7"/>
      <c r="AF2381" s="7"/>
      <c r="AG2381" s="7"/>
    </row>
    <row r="2382" spans="1:33" s="14" customFormat="1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T2382" s="13"/>
      <c r="U2382" s="13"/>
      <c r="V2382" s="13"/>
      <c r="W2382" s="7"/>
      <c r="X2382" s="7"/>
      <c r="Y2382" s="7"/>
      <c r="Z2382" s="7"/>
      <c r="AA2382" s="7"/>
      <c r="AB2382" s="7"/>
      <c r="AC2382" s="7"/>
      <c r="AD2382" s="7"/>
      <c r="AE2382" s="7"/>
      <c r="AF2382" s="7"/>
      <c r="AG2382" s="7"/>
    </row>
    <row r="2383" spans="1:33" s="14" customFormat="1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T2383" s="13"/>
      <c r="U2383" s="13"/>
      <c r="V2383" s="13"/>
      <c r="W2383" s="7"/>
      <c r="X2383" s="7"/>
      <c r="Y2383" s="7"/>
      <c r="Z2383" s="7"/>
      <c r="AA2383" s="7"/>
      <c r="AB2383" s="7"/>
      <c r="AC2383" s="7"/>
      <c r="AD2383" s="7"/>
      <c r="AE2383" s="7"/>
      <c r="AF2383" s="7"/>
      <c r="AG2383" s="7"/>
    </row>
    <row r="2384" spans="1:33" s="14" customFormat="1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T2384" s="13"/>
      <c r="U2384" s="13"/>
      <c r="V2384" s="13"/>
      <c r="W2384" s="7"/>
      <c r="X2384" s="7"/>
      <c r="Y2384" s="7"/>
      <c r="Z2384" s="7"/>
      <c r="AA2384" s="7"/>
      <c r="AB2384" s="7"/>
      <c r="AC2384" s="7"/>
      <c r="AD2384" s="7"/>
      <c r="AE2384" s="7"/>
      <c r="AF2384" s="7"/>
      <c r="AG2384" s="7"/>
    </row>
    <row r="2385" spans="1:33" s="14" customFormat="1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T2385" s="13"/>
      <c r="U2385" s="13"/>
      <c r="V2385" s="13"/>
      <c r="W2385" s="7"/>
      <c r="X2385" s="7"/>
      <c r="Y2385" s="7"/>
      <c r="Z2385" s="7"/>
      <c r="AA2385" s="7"/>
      <c r="AB2385" s="7"/>
      <c r="AC2385" s="7"/>
      <c r="AD2385" s="7"/>
      <c r="AE2385" s="7"/>
      <c r="AF2385" s="7"/>
      <c r="AG2385" s="7"/>
    </row>
    <row r="2386" spans="1:33" s="14" customFormat="1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T2386" s="13"/>
      <c r="U2386" s="13"/>
      <c r="V2386" s="13"/>
      <c r="W2386" s="7"/>
      <c r="X2386" s="7"/>
      <c r="Y2386" s="7"/>
      <c r="Z2386" s="7"/>
      <c r="AA2386" s="7"/>
      <c r="AB2386" s="7"/>
      <c r="AC2386" s="7"/>
      <c r="AD2386" s="7"/>
      <c r="AE2386" s="7"/>
      <c r="AF2386" s="7"/>
      <c r="AG2386" s="7"/>
    </row>
    <row r="2387" spans="1:33" s="14" customFormat="1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T2387" s="13"/>
      <c r="U2387" s="13"/>
      <c r="V2387" s="13"/>
      <c r="W2387" s="7"/>
      <c r="X2387" s="7"/>
      <c r="Y2387" s="7"/>
      <c r="Z2387" s="7"/>
      <c r="AA2387" s="7"/>
      <c r="AB2387" s="7"/>
      <c r="AC2387" s="7"/>
      <c r="AD2387" s="7"/>
      <c r="AE2387" s="7"/>
      <c r="AF2387" s="7"/>
      <c r="AG2387" s="7"/>
    </row>
    <row r="2388" spans="1:33" s="14" customFormat="1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T2388" s="13"/>
      <c r="U2388" s="13"/>
      <c r="V2388" s="13"/>
      <c r="W2388" s="7"/>
      <c r="X2388" s="7"/>
      <c r="Y2388" s="7"/>
      <c r="Z2388" s="7"/>
      <c r="AA2388" s="7"/>
      <c r="AB2388" s="7"/>
      <c r="AC2388" s="7"/>
      <c r="AD2388" s="7"/>
      <c r="AE2388" s="7"/>
      <c r="AF2388" s="7"/>
      <c r="AG2388" s="7"/>
    </row>
    <row r="2389" spans="1:33" s="14" customFormat="1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T2389" s="13"/>
      <c r="U2389" s="13"/>
      <c r="V2389" s="13"/>
      <c r="W2389" s="7"/>
      <c r="X2389" s="7"/>
      <c r="Y2389" s="7"/>
      <c r="Z2389" s="7"/>
      <c r="AA2389" s="7"/>
      <c r="AB2389" s="7"/>
      <c r="AC2389" s="7"/>
      <c r="AD2389" s="7"/>
      <c r="AE2389" s="7"/>
      <c r="AF2389" s="7"/>
      <c r="AG2389" s="7"/>
    </row>
    <row r="2390" spans="1:33" s="14" customFormat="1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T2390" s="13"/>
      <c r="U2390" s="13"/>
      <c r="V2390" s="13"/>
      <c r="W2390" s="7"/>
      <c r="X2390" s="7"/>
      <c r="Y2390" s="7"/>
      <c r="Z2390" s="7"/>
      <c r="AA2390" s="7"/>
      <c r="AB2390" s="7"/>
      <c r="AC2390" s="7"/>
      <c r="AD2390" s="7"/>
      <c r="AE2390" s="7"/>
      <c r="AF2390" s="7"/>
      <c r="AG2390" s="7"/>
    </row>
    <row r="2391" spans="1:33" s="14" customFormat="1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T2391" s="13"/>
      <c r="U2391" s="13"/>
      <c r="V2391" s="13"/>
      <c r="W2391" s="7"/>
      <c r="X2391" s="7"/>
      <c r="Y2391" s="7"/>
      <c r="Z2391" s="7"/>
      <c r="AA2391" s="7"/>
      <c r="AB2391" s="7"/>
      <c r="AC2391" s="7"/>
      <c r="AD2391" s="7"/>
      <c r="AE2391" s="7"/>
      <c r="AF2391" s="7"/>
      <c r="AG2391" s="7"/>
    </row>
    <row r="2392" spans="1:33" s="14" customFormat="1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T2392" s="13"/>
      <c r="U2392" s="13"/>
      <c r="V2392" s="13"/>
      <c r="W2392" s="7"/>
      <c r="X2392" s="7"/>
      <c r="Y2392" s="7"/>
      <c r="Z2392" s="7"/>
      <c r="AA2392" s="7"/>
      <c r="AB2392" s="7"/>
      <c r="AC2392" s="7"/>
      <c r="AD2392" s="7"/>
      <c r="AE2392" s="7"/>
      <c r="AF2392" s="7"/>
      <c r="AG2392" s="7"/>
    </row>
    <row r="2393" spans="1:33" s="14" customFormat="1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T2393" s="13"/>
      <c r="U2393" s="13"/>
      <c r="V2393" s="13"/>
      <c r="W2393" s="7"/>
      <c r="X2393" s="7"/>
      <c r="Y2393" s="7"/>
      <c r="Z2393" s="7"/>
      <c r="AA2393" s="7"/>
      <c r="AB2393" s="7"/>
      <c r="AC2393" s="7"/>
      <c r="AD2393" s="7"/>
      <c r="AE2393" s="7"/>
      <c r="AF2393" s="7"/>
      <c r="AG2393" s="7"/>
    </row>
    <row r="2394" spans="1:33" s="14" customFormat="1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T2394" s="13"/>
      <c r="U2394" s="13"/>
      <c r="V2394" s="13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</row>
    <row r="2395" spans="1:33" s="14" customFormat="1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T2395" s="13"/>
      <c r="U2395" s="13"/>
      <c r="V2395" s="13"/>
      <c r="W2395" s="7"/>
      <c r="X2395" s="7"/>
      <c r="Y2395" s="7"/>
      <c r="Z2395" s="7"/>
      <c r="AA2395" s="7"/>
      <c r="AB2395" s="7"/>
      <c r="AC2395" s="7"/>
      <c r="AD2395" s="7"/>
      <c r="AE2395" s="7"/>
      <c r="AF2395" s="7"/>
      <c r="AG2395" s="7"/>
    </row>
    <row r="2396" spans="1:33" s="14" customFormat="1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T2396" s="13"/>
      <c r="U2396" s="13"/>
      <c r="V2396" s="13"/>
      <c r="W2396" s="7"/>
      <c r="X2396" s="7"/>
      <c r="Y2396" s="7"/>
      <c r="Z2396" s="7"/>
      <c r="AA2396" s="7"/>
      <c r="AB2396" s="7"/>
      <c r="AC2396" s="7"/>
      <c r="AD2396" s="7"/>
      <c r="AE2396" s="7"/>
      <c r="AF2396" s="7"/>
      <c r="AG2396" s="7"/>
    </row>
    <row r="2397" spans="1:33" s="14" customFormat="1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T2397" s="13"/>
      <c r="U2397" s="13"/>
      <c r="V2397" s="13"/>
      <c r="W2397" s="7"/>
      <c r="X2397" s="7"/>
      <c r="Y2397" s="7"/>
      <c r="Z2397" s="7"/>
      <c r="AA2397" s="7"/>
      <c r="AB2397" s="7"/>
      <c r="AC2397" s="7"/>
      <c r="AD2397" s="7"/>
      <c r="AE2397" s="7"/>
      <c r="AF2397" s="7"/>
      <c r="AG2397" s="7"/>
    </row>
    <row r="2398" spans="1:33" s="14" customFormat="1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T2398" s="13"/>
      <c r="U2398" s="13"/>
      <c r="V2398" s="13"/>
      <c r="W2398" s="7"/>
      <c r="X2398" s="7"/>
      <c r="Y2398" s="7"/>
      <c r="Z2398" s="7"/>
      <c r="AA2398" s="7"/>
      <c r="AB2398" s="7"/>
      <c r="AC2398" s="7"/>
      <c r="AD2398" s="7"/>
      <c r="AE2398" s="7"/>
      <c r="AF2398" s="7"/>
      <c r="AG2398" s="7"/>
    </row>
    <row r="2399" spans="1:33" s="14" customFormat="1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T2399" s="13"/>
      <c r="U2399" s="13"/>
      <c r="V2399" s="13"/>
      <c r="W2399" s="7"/>
      <c r="X2399" s="7"/>
      <c r="Y2399" s="7"/>
      <c r="Z2399" s="7"/>
      <c r="AA2399" s="7"/>
      <c r="AB2399" s="7"/>
      <c r="AC2399" s="7"/>
      <c r="AD2399" s="7"/>
      <c r="AE2399" s="7"/>
      <c r="AF2399" s="7"/>
      <c r="AG2399" s="7"/>
    </row>
    <row r="2400" spans="1:33" s="14" customFormat="1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T2400" s="13"/>
      <c r="U2400" s="13"/>
      <c r="V2400" s="13"/>
      <c r="W2400" s="7"/>
      <c r="X2400" s="7"/>
      <c r="Y2400" s="7"/>
      <c r="Z2400" s="7"/>
      <c r="AA2400" s="7"/>
      <c r="AB2400" s="7"/>
      <c r="AC2400" s="7"/>
      <c r="AD2400" s="7"/>
      <c r="AE2400" s="7"/>
      <c r="AF2400" s="7"/>
      <c r="AG2400" s="7"/>
    </row>
    <row r="2401" spans="1:33" s="14" customFormat="1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T2401" s="13"/>
      <c r="U2401" s="13"/>
      <c r="V2401" s="13"/>
      <c r="W2401" s="7"/>
      <c r="X2401" s="7"/>
      <c r="Y2401" s="7"/>
      <c r="Z2401" s="7"/>
      <c r="AA2401" s="7"/>
      <c r="AB2401" s="7"/>
      <c r="AC2401" s="7"/>
      <c r="AD2401" s="7"/>
      <c r="AE2401" s="7"/>
      <c r="AF2401" s="7"/>
      <c r="AG2401" s="7"/>
    </row>
    <row r="2402" spans="1:33" s="14" customFormat="1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T2402" s="13"/>
      <c r="U2402" s="13"/>
      <c r="V2402" s="13"/>
      <c r="W2402" s="7"/>
      <c r="X2402" s="7"/>
      <c r="Y2402" s="7"/>
      <c r="Z2402" s="7"/>
      <c r="AA2402" s="7"/>
      <c r="AB2402" s="7"/>
      <c r="AC2402" s="7"/>
      <c r="AD2402" s="7"/>
      <c r="AE2402" s="7"/>
      <c r="AF2402" s="7"/>
      <c r="AG2402" s="7"/>
    </row>
    <row r="2403" spans="1:33" s="14" customFormat="1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T2403" s="13"/>
      <c r="U2403" s="13"/>
      <c r="V2403" s="13"/>
      <c r="W2403" s="7"/>
      <c r="X2403" s="7"/>
      <c r="Y2403" s="7"/>
      <c r="Z2403" s="7"/>
      <c r="AA2403" s="7"/>
      <c r="AB2403" s="7"/>
      <c r="AC2403" s="7"/>
      <c r="AD2403" s="7"/>
      <c r="AE2403" s="7"/>
      <c r="AF2403" s="7"/>
      <c r="AG2403" s="7"/>
    </row>
    <row r="2404" spans="1:33" s="14" customFormat="1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T2404" s="13"/>
      <c r="U2404" s="13"/>
      <c r="V2404" s="13"/>
      <c r="W2404" s="7"/>
      <c r="X2404" s="7"/>
      <c r="Y2404" s="7"/>
      <c r="Z2404" s="7"/>
      <c r="AA2404" s="7"/>
      <c r="AB2404" s="7"/>
      <c r="AC2404" s="7"/>
      <c r="AD2404" s="7"/>
      <c r="AE2404" s="7"/>
      <c r="AF2404" s="7"/>
      <c r="AG2404" s="7"/>
    </row>
    <row r="2405" spans="1:33" s="14" customFormat="1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T2405" s="13"/>
      <c r="U2405" s="13"/>
      <c r="V2405" s="13"/>
      <c r="W2405" s="7"/>
      <c r="X2405" s="7"/>
      <c r="Y2405" s="7"/>
      <c r="Z2405" s="7"/>
      <c r="AA2405" s="7"/>
      <c r="AB2405" s="7"/>
      <c r="AC2405" s="7"/>
      <c r="AD2405" s="7"/>
      <c r="AE2405" s="7"/>
      <c r="AF2405" s="7"/>
      <c r="AG2405" s="7"/>
    </row>
    <row r="2406" spans="1:33" s="14" customFormat="1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T2406" s="13"/>
      <c r="U2406" s="13"/>
      <c r="V2406" s="13"/>
      <c r="W2406" s="7"/>
      <c r="X2406" s="7"/>
      <c r="Y2406" s="7"/>
      <c r="Z2406" s="7"/>
      <c r="AA2406" s="7"/>
      <c r="AB2406" s="7"/>
      <c r="AC2406" s="7"/>
      <c r="AD2406" s="7"/>
      <c r="AE2406" s="7"/>
      <c r="AF2406" s="7"/>
      <c r="AG2406" s="7"/>
    </row>
    <row r="2407" spans="1:33" s="14" customFormat="1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T2407" s="13"/>
      <c r="U2407" s="13"/>
      <c r="V2407" s="13"/>
      <c r="W2407" s="7"/>
      <c r="X2407" s="7"/>
      <c r="Y2407" s="7"/>
      <c r="Z2407" s="7"/>
      <c r="AA2407" s="7"/>
      <c r="AB2407" s="7"/>
      <c r="AC2407" s="7"/>
      <c r="AD2407" s="7"/>
      <c r="AE2407" s="7"/>
      <c r="AF2407" s="7"/>
      <c r="AG2407" s="7"/>
    </row>
    <row r="2408" spans="1:33" s="14" customFormat="1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T2408" s="13"/>
      <c r="U2408" s="13"/>
      <c r="V2408" s="13"/>
      <c r="W2408" s="7"/>
      <c r="X2408" s="7"/>
      <c r="Y2408" s="7"/>
      <c r="Z2408" s="7"/>
      <c r="AA2408" s="7"/>
      <c r="AB2408" s="7"/>
      <c r="AC2408" s="7"/>
      <c r="AD2408" s="7"/>
      <c r="AE2408" s="7"/>
      <c r="AF2408" s="7"/>
      <c r="AG2408" s="7"/>
    </row>
    <row r="2409" spans="1:33" s="14" customFormat="1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T2409" s="13"/>
      <c r="U2409" s="13"/>
      <c r="V2409" s="13"/>
      <c r="W2409" s="7"/>
      <c r="X2409" s="7"/>
      <c r="Y2409" s="7"/>
      <c r="Z2409" s="7"/>
      <c r="AA2409" s="7"/>
      <c r="AB2409" s="7"/>
      <c r="AC2409" s="7"/>
      <c r="AD2409" s="7"/>
      <c r="AE2409" s="7"/>
      <c r="AF2409" s="7"/>
      <c r="AG2409" s="7"/>
    </row>
    <row r="2410" spans="1:33" s="14" customFormat="1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T2410" s="13"/>
      <c r="U2410" s="13"/>
      <c r="V2410" s="13"/>
      <c r="W2410" s="7"/>
      <c r="X2410" s="7"/>
      <c r="Y2410" s="7"/>
      <c r="Z2410" s="7"/>
      <c r="AA2410" s="7"/>
      <c r="AB2410" s="7"/>
      <c r="AC2410" s="7"/>
      <c r="AD2410" s="7"/>
      <c r="AE2410" s="7"/>
      <c r="AF2410" s="7"/>
      <c r="AG2410" s="7"/>
    </row>
    <row r="2411" spans="1:33" s="14" customFormat="1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T2411" s="13"/>
      <c r="U2411" s="13"/>
      <c r="V2411" s="13"/>
      <c r="W2411" s="7"/>
      <c r="X2411" s="7"/>
      <c r="Y2411" s="7"/>
      <c r="Z2411" s="7"/>
      <c r="AA2411" s="7"/>
      <c r="AB2411" s="7"/>
      <c r="AC2411" s="7"/>
      <c r="AD2411" s="7"/>
      <c r="AE2411" s="7"/>
      <c r="AF2411" s="7"/>
      <c r="AG2411" s="7"/>
    </row>
    <row r="2412" spans="1:33" s="14" customFormat="1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T2412" s="13"/>
      <c r="U2412" s="13"/>
      <c r="V2412" s="13"/>
      <c r="W2412" s="7"/>
      <c r="X2412" s="7"/>
      <c r="Y2412" s="7"/>
      <c r="Z2412" s="7"/>
      <c r="AA2412" s="7"/>
      <c r="AB2412" s="7"/>
      <c r="AC2412" s="7"/>
      <c r="AD2412" s="7"/>
      <c r="AE2412" s="7"/>
      <c r="AF2412" s="7"/>
      <c r="AG2412" s="7"/>
    </row>
    <row r="2413" spans="1:33" s="14" customFormat="1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T2413" s="13"/>
      <c r="U2413" s="13"/>
      <c r="V2413" s="13"/>
      <c r="W2413" s="7"/>
      <c r="X2413" s="7"/>
      <c r="Y2413" s="7"/>
      <c r="Z2413" s="7"/>
      <c r="AA2413" s="7"/>
      <c r="AB2413" s="7"/>
      <c r="AC2413" s="7"/>
      <c r="AD2413" s="7"/>
      <c r="AE2413" s="7"/>
      <c r="AF2413" s="7"/>
      <c r="AG2413" s="7"/>
    </row>
    <row r="2414" spans="1:33" s="14" customFormat="1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T2414" s="13"/>
      <c r="U2414" s="13"/>
      <c r="V2414" s="13"/>
      <c r="W2414" s="7"/>
      <c r="X2414" s="7"/>
      <c r="Y2414" s="7"/>
      <c r="Z2414" s="7"/>
      <c r="AA2414" s="7"/>
      <c r="AB2414" s="7"/>
      <c r="AC2414" s="7"/>
      <c r="AD2414" s="7"/>
      <c r="AE2414" s="7"/>
      <c r="AF2414" s="7"/>
      <c r="AG2414" s="7"/>
    </row>
    <row r="2415" spans="1:33" s="14" customFormat="1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T2415" s="13"/>
      <c r="U2415" s="13"/>
      <c r="V2415" s="13"/>
      <c r="W2415" s="7"/>
      <c r="X2415" s="7"/>
      <c r="Y2415" s="7"/>
      <c r="Z2415" s="7"/>
      <c r="AA2415" s="7"/>
      <c r="AB2415" s="7"/>
      <c r="AC2415" s="7"/>
      <c r="AD2415" s="7"/>
      <c r="AE2415" s="7"/>
      <c r="AF2415" s="7"/>
      <c r="AG2415" s="7"/>
    </row>
    <row r="2416" spans="1:33" s="14" customFormat="1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T2416" s="13"/>
      <c r="U2416" s="13"/>
      <c r="V2416" s="13"/>
      <c r="W2416" s="7"/>
      <c r="X2416" s="7"/>
      <c r="Y2416" s="7"/>
      <c r="Z2416" s="7"/>
      <c r="AA2416" s="7"/>
      <c r="AB2416" s="7"/>
      <c r="AC2416" s="7"/>
      <c r="AD2416" s="7"/>
      <c r="AE2416" s="7"/>
      <c r="AF2416" s="7"/>
      <c r="AG2416" s="7"/>
    </row>
    <row r="2417" spans="1:33" s="14" customFormat="1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T2417" s="13"/>
      <c r="U2417" s="13"/>
      <c r="V2417" s="13"/>
      <c r="W2417" s="7"/>
      <c r="X2417" s="7"/>
      <c r="Y2417" s="7"/>
      <c r="Z2417" s="7"/>
      <c r="AA2417" s="7"/>
      <c r="AB2417" s="7"/>
      <c r="AC2417" s="7"/>
      <c r="AD2417" s="7"/>
      <c r="AE2417" s="7"/>
      <c r="AF2417" s="7"/>
      <c r="AG2417" s="7"/>
    </row>
    <row r="2418" spans="1:33" s="14" customFormat="1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T2418" s="13"/>
      <c r="U2418" s="13"/>
      <c r="V2418" s="13"/>
      <c r="W2418" s="7"/>
      <c r="X2418" s="7"/>
      <c r="Y2418" s="7"/>
      <c r="Z2418" s="7"/>
      <c r="AA2418" s="7"/>
      <c r="AB2418" s="7"/>
      <c r="AC2418" s="7"/>
      <c r="AD2418" s="7"/>
      <c r="AE2418" s="7"/>
      <c r="AF2418" s="7"/>
      <c r="AG2418" s="7"/>
    </row>
    <row r="2419" spans="1:33" s="14" customFormat="1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T2419" s="13"/>
      <c r="U2419" s="13"/>
      <c r="V2419" s="13"/>
      <c r="W2419" s="7"/>
      <c r="X2419" s="7"/>
      <c r="Y2419" s="7"/>
      <c r="Z2419" s="7"/>
      <c r="AA2419" s="7"/>
      <c r="AB2419" s="7"/>
      <c r="AC2419" s="7"/>
      <c r="AD2419" s="7"/>
      <c r="AE2419" s="7"/>
      <c r="AF2419" s="7"/>
      <c r="AG2419" s="7"/>
    </row>
    <row r="2420" spans="1:33" s="14" customFormat="1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T2420" s="13"/>
      <c r="U2420" s="13"/>
      <c r="V2420" s="13"/>
      <c r="W2420" s="7"/>
      <c r="X2420" s="7"/>
      <c r="Y2420" s="7"/>
      <c r="Z2420" s="7"/>
      <c r="AA2420" s="7"/>
      <c r="AB2420" s="7"/>
      <c r="AC2420" s="7"/>
      <c r="AD2420" s="7"/>
      <c r="AE2420" s="7"/>
      <c r="AF2420" s="7"/>
      <c r="AG2420" s="7"/>
    </row>
    <row r="2421" spans="1:33" s="14" customFormat="1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T2421" s="13"/>
      <c r="U2421" s="13"/>
      <c r="V2421" s="13"/>
      <c r="W2421" s="7"/>
      <c r="X2421" s="7"/>
      <c r="Y2421" s="7"/>
      <c r="Z2421" s="7"/>
      <c r="AA2421" s="7"/>
      <c r="AB2421" s="7"/>
      <c r="AC2421" s="7"/>
      <c r="AD2421" s="7"/>
      <c r="AE2421" s="7"/>
      <c r="AF2421" s="7"/>
      <c r="AG2421" s="7"/>
    </row>
    <row r="2422" spans="1:33" s="14" customFormat="1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T2422" s="13"/>
      <c r="U2422" s="13"/>
      <c r="V2422" s="13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</row>
    <row r="2423" spans="1:33" s="14" customFormat="1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T2423" s="13"/>
      <c r="U2423" s="13"/>
      <c r="V2423" s="13"/>
      <c r="W2423" s="7"/>
      <c r="X2423" s="7"/>
      <c r="Y2423" s="7"/>
      <c r="Z2423" s="7"/>
      <c r="AA2423" s="7"/>
      <c r="AB2423" s="7"/>
      <c r="AC2423" s="7"/>
      <c r="AD2423" s="7"/>
      <c r="AE2423" s="7"/>
      <c r="AF2423" s="7"/>
      <c r="AG2423" s="7"/>
    </row>
    <row r="2424" spans="1:33" s="14" customFormat="1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T2424" s="13"/>
      <c r="U2424" s="13"/>
      <c r="V2424" s="13"/>
      <c r="W2424" s="7"/>
      <c r="X2424" s="7"/>
      <c r="Y2424" s="7"/>
      <c r="Z2424" s="7"/>
      <c r="AA2424" s="7"/>
      <c r="AB2424" s="7"/>
      <c r="AC2424" s="7"/>
      <c r="AD2424" s="7"/>
      <c r="AE2424" s="7"/>
      <c r="AF2424" s="7"/>
      <c r="AG2424" s="7"/>
    </row>
    <row r="2425" spans="1:33" s="14" customFormat="1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T2425" s="13"/>
      <c r="U2425" s="13"/>
      <c r="V2425" s="13"/>
      <c r="W2425" s="7"/>
      <c r="X2425" s="7"/>
      <c r="Y2425" s="7"/>
      <c r="Z2425" s="7"/>
      <c r="AA2425" s="7"/>
      <c r="AB2425" s="7"/>
      <c r="AC2425" s="7"/>
      <c r="AD2425" s="7"/>
      <c r="AE2425" s="7"/>
      <c r="AF2425" s="7"/>
      <c r="AG2425" s="7"/>
    </row>
    <row r="2426" spans="1:33" s="14" customFormat="1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T2426" s="13"/>
      <c r="U2426" s="13"/>
      <c r="V2426" s="13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</row>
    <row r="2427" spans="1:33" s="14" customFormat="1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T2427" s="13"/>
      <c r="U2427" s="13"/>
      <c r="V2427" s="13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</row>
    <row r="2428" spans="1:33" s="14" customFormat="1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T2428" s="13"/>
      <c r="U2428" s="13"/>
      <c r="V2428" s="13"/>
      <c r="W2428" s="7"/>
      <c r="X2428" s="7"/>
      <c r="Y2428" s="7"/>
      <c r="Z2428" s="7"/>
      <c r="AA2428" s="7"/>
      <c r="AB2428" s="7"/>
      <c r="AC2428" s="7"/>
      <c r="AD2428" s="7"/>
      <c r="AE2428" s="7"/>
      <c r="AF2428" s="7"/>
      <c r="AG2428" s="7"/>
    </row>
    <row r="2429" spans="1:33" s="14" customFormat="1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T2429" s="13"/>
      <c r="U2429" s="13"/>
      <c r="V2429" s="13"/>
      <c r="W2429" s="7"/>
      <c r="X2429" s="7"/>
      <c r="Y2429" s="7"/>
      <c r="Z2429" s="7"/>
      <c r="AA2429" s="7"/>
      <c r="AB2429" s="7"/>
      <c r="AC2429" s="7"/>
      <c r="AD2429" s="7"/>
      <c r="AE2429" s="7"/>
      <c r="AF2429" s="7"/>
      <c r="AG2429" s="7"/>
    </row>
    <row r="2430" spans="1:33" s="14" customFormat="1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T2430" s="13"/>
      <c r="U2430" s="13"/>
      <c r="V2430" s="13"/>
      <c r="W2430" s="7"/>
      <c r="X2430" s="7"/>
      <c r="Y2430" s="7"/>
      <c r="Z2430" s="7"/>
      <c r="AA2430" s="7"/>
      <c r="AB2430" s="7"/>
      <c r="AC2430" s="7"/>
      <c r="AD2430" s="7"/>
      <c r="AE2430" s="7"/>
      <c r="AF2430" s="7"/>
      <c r="AG2430" s="7"/>
    </row>
    <row r="2431" spans="1:33" s="14" customFormat="1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T2431" s="13"/>
      <c r="U2431" s="13"/>
      <c r="V2431" s="13"/>
      <c r="W2431" s="7"/>
      <c r="X2431" s="7"/>
      <c r="Y2431" s="7"/>
      <c r="Z2431" s="7"/>
      <c r="AA2431" s="7"/>
      <c r="AB2431" s="7"/>
      <c r="AC2431" s="7"/>
      <c r="AD2431" s="7"/>
      <c r="AE2431" s="7"/>
      <c r="AF2431" s="7"/>
      <c r="AG2431" s="7"/>
    </row>
    <row r="2432" spans="1:33" s="14" customFormat="1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T2432" s="13"/>
      <c r="U2432" s="13"/>
      <c r="V2432" s="13"/>
      <c r="W2432" s="7"/>
      <c r="X2432" s="7"/>
      <c r="Y2432" s="7"/>
      <c r="Z2432" s="7"/>
      <c r="AA2432" s="7"/>
      <c r="AB2432" s="7"/>
      <c r="AC2432" s="7"/>
      <c r="AD2432" s="7"/>
      <c r="AE2432" s="7"/>
      <c r="AF2432" s="7"/>
      <c r="AG2432" s="7"/>
    </row>
    <row r="2433" spans="1:33" s="14" customFormat="1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T2433" s="13"/>
      <c r="U2433" s="13"/>
      <c r="V2433" s="13"/>
      <c r="W2433" s="7"/>
      <c r="X2433" s="7"/>
      <c r="Y2433" s="7"/>
      <c r="Z2433" s="7"/>
      <c r="AA2433" s="7"/>
      <c r="AB2433" s="7"/>
      <c r="AC2433" s="7"/>
      <c r="AD2433" s="7"/>
      <c r="AE2433" s="7"/>
      <c r="AF2433" s="7"/>
      <c r="AG2433" s="7"/>
    </row>
    <row r="2434" spans="1:33" s="14" customFormat="1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T2434" s="13"/>
      <c r="U2434" s="13"/>
      <c r="V2434" s="13"/>
      <c r="W2434" s="7"/>
      <c r="X2434" s="7"/>
      <c r="Y2434" s="7"/>
      <c r="Z2434" s="7"/>
      <c r="AA2434" s="7"/>
      <c r="AB2434" s="7"/>
      <c r="AC2434" s="7"/>
      <c r="AD2434" s="7"/>
      <c r="AE2434" s="7"/>
      <c r="AF2434" s="7"/>
      <c r="AG2434" s="7"/>
    </row>
    <row r="2435" spans="1:33" s="14" customFormat="1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T2435" s="13"/>
      <c r="U2435" s="13"/>
      <c r="V2435" s="13"/>
      <c r="W2435" s="7"/>
      <c r="X2435" s="7"/>
      <c r="Y2435" s="7"/>
      <c r="Z2435" s="7"/>
      <c r="AA2435" s="7"/>
      <c r="AB2435" s="7"/>
      <c r="AC2435" s="7"/>
      <c r="AD2435" s="7"/>
      <c r="AE2435" s="7"/>
      <c r="AF2435" s="7"/>
      <c r="AG2435" s="7"/>
    </row>
    <row r="2436" spans="1:33" s="14" customFormat="1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T2436" s="13"/>
      <c r="U2436" s="13"/>
      <c r="V2436" s="13"/>
      <c r="W2436" s="7"/>
      <c r="X2436" s="7"/>
      <c r="Y2436" s="7"/>
      <c r="Z2436" s="7"/>
      <c r="AA2436" s="7"/>
      <c r="AB2436" s="7"/>
      <c r="AC2436" s="7"/>
      <c r="AD2436" s="7"/>
      <c r="AE2436" s="7"/>
      <c r="AF2436" s="7"/>
      <c r="AG2436" s="7"/>
    </row>
    <row r="2437" spans="1:33" s="14" customFormat="1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T2437" s="13"/>
      <c r="U2437" s="13"/>
      <c r="V2437" s="13"/>
      <c r="W2437" s="7"/>
      <c r="X2437" s="7"/>
      <c r="Y2437" s="7"/>
      <c r="Z2437" s="7"/>
      <c r="AA2437" s="7"/>
      <c r="AB2437" s="7"/>
      <c r="AC2437" s="7"/>
      <c r="AD2437" s="7"/>
      <c r="AE2437" s="7"/>
      <c r="AF2437" s="7"/>
      <c r="AG2437" s="7"/>
    </row>
    <row r="2438" spans="1:33" s="14" customFormat="1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T2438" s="13"/>
      <c r="U2438" s="13"/>
      <c r="V2438" s="13"/>
      <c r="W2438" s="7"/>
      <c r="X2438" s="7"/>
      <c r="Y2438" s="7"/>
      <c r="Z2438" s="7"/>
      <c r="AA2438" s="7"/>
      <c r="AB2438" s="7"/>
      <c r="AC2438" s="7"/>
      <c r="AD2438" s="7"/>
      <c r="AE2438" s="7"/>
      <c r="AF2438" s="7"/>
      <c r="AG2438" s="7"/>
    </row>
    <row r="2439" spans="1:33" s="14" customFormat="1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T2439" s="13"/>
      <c r="U2439" s="13"/>
      <c r="V2439" s="13"/>
      <c r="W2439" s="7"/>
      <c r="X2439" s="7"/>
      <c r="Y2439" s="7"/>
      <c r="Z2439" s="7"/>
      <c r="AA2439" s="7"/>
      <c r="AB2439" s="7"/>
      <c r="AC2439" s="7"/>
      <c r="AD2439" s="7"/>
      <c r="AE2439" s="7"/>
      <c r="AF2439" s="7"/>
      <c r="AG2439" s="7"/>
    </row>
    <row r="2440" spans="1:33" s="14" customFormat="1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T2440" s="13"/>
      <c r="U2440" s="13"/>
      <c r="V2440" s="13"/>
      <c r="W2440" s="7"/>
      <c r="X2440" s="7"/>
      <c r="Y2440" s="7"/>
      <c r="Z2440" s="7"/>
      <c r="AA2440" s="7"/>
      <c r="AB2440" s="7"/>
      <c r="AC2440" s="7"/>
      <c r="AD2440" s="7"/>
      <c r="AE2440" s="7"/>
      <c r="AF2440" s="7"/>
      <c r="AG2440" s="7"/>
    </row>
    <row r="2441" spans="1:33" s="14" customFormat="1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T2441" s="13"/>
      <c r="U2441" s="13"/>
      <c r="V2441" s="13"/>
      <c r="W2441" s="7"/>
      <c r="X2441" s="7"/>
      <c r="Y2441" s="7"/>
      <c r="Z2441" s="7"/>
      <c r="AA2441" s="7"/>
      <c r="AB2441" s="7"/>
      <c r="AC2441" s="7"/>
      <c r="AD2441" s="7"/>
      <c r="AE2441" s="7"/>
      <c r="AF2441" s="7"/>
      <c r="AG2441" s="7"/>
    </row>
    <row r="2442" spans="1:33" s="14" customFormat="1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T2442" s="13"/>
      <c r="U2442" s="13"/>
      <c r="V2442" s="13"/>
      <c r="W2442" s="7"/>
      <c r="X2442" s="7"/>
      <c r="Y2442" s="7"/>
      <c r="Z2442" s="7"/>
      <c r="AA2442" s="7"/>
      <c r="AB2442" s="7"/>
      <c r="AC2442" s="7"/>
      <c r="AD2442" s="7"/>
      <c r="AE2442" s="7"/>
      <c r="AF2442" s="7"/>
      <c r="AG2442" s="7"/>
    </row>
    <row r="2443" spans="1:33" s="14" customFormat="1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T2443" s="13"/>
      <c r="U2443" s="13"/>
      <c r="V2443" s="13"/>
      <c r="W2443" s="7"/>
      <c r="X2443" s="7"/>
      <c r="Y2443" s="7"/>
      <c r="Z2443" s="7"/>
      <c r="AA2443" s="7"/>
      <c r="AB2443" s="7"/>
      <c r="AC2443" s="7"/>
      <c r="AD2443" s="7"/>
      <c r="AE2443" s="7"/>
      <c r="AF2443" s="7"/>
      <c r="AG2443" s="7"/>
    </row>
    <row r="2444" spans="1:33" s="14" customFormat="1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T2444" s="13"/>
      <c r="U2444" s="13"/>
      <c r="V2444" s="13"/>
      <c r="W2444" s="7"/>
      <c r="X2444" s="7"/>
      <c r="Y2444" s="7"/>
      <c r="Z2444" s="7"/>
      <c r="AA2444" s="7"/>
      <c r="AB2444" s="7"/>
      <c r="AC2444" s="7"/>
      <c r="AD2444" s="7"/>
      <c r="AE2444" s="7"/>
      <c r="AF2444" s="7"/>
      <c r="AG2444" s="7"/>
    </row>
    <row r="2445" spans="1:33" s="14" customFormat="1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T2445" s="13"/>
      <c r="U2445" s="13"/>
      <c r="V2445" s="13"/>
      <c r="W2445" s="7"/>
      <c r="X2445" s="7"/>
      <c r="Y2445" s="7"/>
      <c r="Z2445" s="7"/>
      <c r="AA2445" s="7"/>
      <c r="AB2445" s="7"/>
      <c r="AC2445" s="7"/>
      <c r="AD2445" s="7"/>
      <c r="AE2445" s="7"/>
      <c r="AF2445" s="7"/>
      <c r="AG2445" s="7"/>
    </row>
    <row r="2446" spans="1:33" s="14" customFormat="1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T2446" s="13"/>
      <c r="U2446" s="13"/>
      <c r="V2446" s="13"/>
      <c r="W2446" s="7"/>
      <c r="X2446" s="7"/>
      <c r="Y2446" s="7"/>
      <c r="Z2446" s="7"/>
      <c r="AA2446" s="7"/>
      <c r="AB2446" s="7"/>
      <c r="AC2446" s="7"/>
      <c r="AD2446" s="7"/>
      <c r="AE2446" s="7"/>
      <c r="AF2446" s="7"/>
      <c r="AG2446" s="7"/>
    </row>
    <row r="2447" spans="1:33" s="14" customFormat="1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T2447" s="13"/>
      <c r="U2447" s="13"/>
      <c r="V2447" s="13"/>
      <c r="W2447" s="7"/>
      <c r="X2447" s="7"/>
      <c r="Y2447" s="7"/>
      <c r="Z2447" s="7"/>
      <c r="AA2447" s="7"/>
      <c r="AB2447" s="7"/>
      <c r="AC2447" s="7"/>
      <c r="AD2447" s="7"/>
      <c r="AE2447" s="7"/>
      <c r="AF2447" s="7"/>
      <c r="AG2447" s="7"/>
    </row>
    <row r="2448" spans="1:33" s="14" customFormat="1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T2448" s="13"/>
      <c r="U2448" s="13"/>
      <c r="V2448" s="13"/>
      <c r="W2448" s="7"/>
      <c r="X2448" s="7"/>
      <c r="Y2448" s="7"/>
      <c r="Z2448" s="7"/>
      <c r="AA2448" s="7"/>
      <c r="AB2448" s="7"/>
      <c r="AC2448" s="7"/>
      <c r="AD2448" s="7"/>
      <c r="AE2448" s="7"/>
      <c r="AF2448" s="7"/>
      <c r="AG2448" s="7"/>
    </row>
    <row r="2449" spans="1:33" s="14" customFormat="1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T2449" s="13"/>
      <c r="U2449" s="13"/>
      <c r="V2449" s="13"/>
      <c r="W2449" s="7"/>
      <c r="X2449" s="7"/>
      <c r="Y2449" s="7"/>
      <c r="Z2449" s="7"/>
      <c r="AA2449" s="7"/>
      <c r="AB2449" s="7"/>
      <c r="AC2449" s="7"/>
      <c r="AD2449" s="7"/>
      <c r="AE2449" s="7"/>
      <c r="AF2449" s="7"/>
      <c r="AG2449" s="7"/>
    </row>
    <row r="2450" spans="1:33" s="14" customFormat="1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T2450" s="13"/>
      <c r="U2450" s="13"/>
      <c r="V2450" s="13"/>
      <c r="W2450" s="7"/>
      <c r="X2450" s="7"/>
      <c r="Y2450" s="7"/>
      <c r="Z2450" s="7"/>
      <c r="AA2450" s="7"/>
      <c r="AB2450" s="7"/>
      <c r="AC2450" s="7"/>
      <c r="AD2450" s="7"/>
      <c r="AE2450" s="7"/>
      <c r="AF2450" s="7"/>
      <c r="AG2450" s="7"/>
    </row>
    <row r="2451" spans="1:33" s="14" customFormat="1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T2451" s="13"/>
      <c r="U2451" s="13"/>
      <c r="V2451" s="13"/>
      <c r="W2451" s="7"/>
      <c r="X2451" s="7"/>
      <c r="Y2451" s="7"/>
      <c r="Z2451" s="7"/>
      <c r="AA2451" s="7"/>
      <c r="AB2451" s="7"/>
      <c r="AC2451" s="7"/>
      <c r="AD2451" s="7"/>
      <c r="AE2451" s="7"/>
      <c r="AF2451" s="7"/>
      <c r="AG2451" s="7"/>
    </row>
    <row r="2452" spans="1:33" s="14" customFormat="1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T2452" s="13"/>
      <c r="U2452" s="13"/>
      <c r="V2452" s="13"/>
      <c r="W2452" s="7"/>
      <c r="X2452" s="7"/>
      <c r="Y2452" s="7"/>
      <c r="Z2452" s="7"/>
      <c r="AA2452" s="7"/>
      <c r="AB2452" s="7"/>
      <c r="AC2452" s="7"/>
      <c r="AD2452" s="7"/>
      <c r="AE2452" s="7"/>
      <c r="AF2452" s="7"/>
      <c r="AG2452" s="7"/>
    </row>
    <row r="2453" spans="1:33" s="14" customFormat="1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T2453" s="13"/>
      <c r="U2453" s="13"/>
      <c r="V2453" s="13"/>
      <c r="W2453" s="7"/>
      <c r="X2453" s="7"/>
      <c r="Y2453" s="7"/>
      <c r="Z2453" s="7"/>
      <c r="AA2453" s="7"/>
      <c r="AB2453" s="7"/>
      <c r="AC2453" s="7"/>
      <c r="AD2453" s="7"/>
      <c r="AE2453" s="7"/>
      <c r="AF2453" s="7"/>
      <c r="AG2453" s="7"/>
    </row>
    <row r="2454" spans="1:33" s="14" customFormat="1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T2454" s="13"/>
      <c r="U2454" s="13"/>
      <c r="V2454" s="13"/>
      <c r="W2454" s="7"/>
      <c r="X2454" s="7"/>
      <c r="Y2454" s="7"/>
      <c r="Z2454" s="7"/>
      <c r="AA2454" s="7"/>
      <c r="AB2454" s="7"/>
      <c r="AC2454" s="7"/>
      <c r="AD2454" s="7"/>
      <c r="AE2454" s="7"/>
      <c r="AF2454" s="7"/>
      <c r="AG2454" s="7"/>
    </row>
    <row r="2455" spans="1:33" s="14" customFormat="1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T2455" s="13"/>
      <c r="U2455" s="13"/>
      <c r="V2455" s="13"/>
      <c r="W2455" s="7"/>
      <c r="X2455" s="7"/>
      <c r="Y2455" s="7"/>
      <c r="Z2455" s="7"/>
      <c r="AA2455" s="7"/>
      <c r="AB2455" s="7"/>
      <c r="AC2455" s="7"/>
      <c r="AD2455" s="7"/>
      <c r="AE2455" s="7"/>
      <c r="AF2455" s="7"/>
      <c r="AG2455" s="7"/>
    </row>
    <row r="2456" spans="1:33" s="14" customFormat="1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T2456" s="13"/>
      <c r="U2456" s="13"/>
      <c r="V2456" s="13"/>
      <c r="W2456" s="7"/>
      <c r="X2456" s="7"/>
      <c r="Y2456" s="7"/>
      <c r="Z2456" s="7"/>
      <c r="AA2456" s="7"/>
      <c r="AB2456" s="7"/>
      <c r="AC2456" s="7"/>
      <c r="AD2456" s="7"/>
      <c r="AE2456" s="7"/>
      <c r="AF2456" s="7"/>
      <c r="AG2456" s="7"/>
    </row>
    <row r="2457" spans="1:33" s="14" customFormat="1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T2457" s="13"/>
      <c r="U2457" s="13"/>
      <c r="V2457" s="13"/>
      <c r="W2457" s="7"/>
      <c r="X2457" s="7"/>
      <c r="Y2457" s="7"/>
      <c r="Z2457" s="7"/>
      <c r="AA2457" s="7"/>
      <c r="AB2457" s="7"/>
      <c r="AC2457" s="7"/>
      <c r="AD2457" s="7"/>
      <c r="AE2457" s="7"/>
      <c r="AF2457" s="7"/>
      <c r="AG2457" s="7"/>
    </row>
    <row r="2458" spans="1:33" s="14" customFormat="1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T2458" s="13"/>
      <c r="U2458" s="13"/>
      <c r="V2458" s="13"/>
      <c r="W2458" s="7"/>
      <c r="X2458" s="7"/>
      <c r="Y2458" s="7"/>
      <c r="Z2458" s="7"/>
      <c r="AA2458" s="7"/>
      <c r="AB2458" s="7"/>
      <c r="AC2458" s="7"/>
      <c r="AD2458" s="7"/>
      <c r="AE2458" s="7"/>
      <c r="AF2458" s="7"/>
      <c r="AG2458" s="7"/>
    </row>
    <row r="2459" spans="1:33" s="14" customFormat="1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T2459" s="13"/>
      <c r="U2459" s="13"/>
      <c r="V2459" s="13"/>
      <c r="W2459" s="7"/>
      <c r="X2459" s="7"/>
      <c r="Y2459" s="7"/>
      <c r="Z2459" s="7"/>
      <c r="AA2459" s="7"/>
      <c r="AB2459" s="7"/>
      <c r="AC2459" s="7"/>
      <c r="AD2459" s="7"/>
      <c r="AE2459" s="7"/>
      <c r="AF2459" s="7"/>
      <c r="AG2459" s="7"/>
    </row>
    <row r="2460" spans="1:33" s="14" customFormat="1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T2460" s="13"/>
      <c r="U2460" s="13"/>
      <c r="V2460" s="13"/>
      <c r="W2460" s="7"/>
      <c r="X2460" s="7"/>
      <c r="Y2460" s="7"/>
      <c r="Z2460" s="7"/>
      <c r="AA2460" s="7"/>
      <c r="AB2460" s="7"/>
      <c r="AC2460" s="7"/>
      <c r="AD2460" s="7"/>
      <c r="AE2460" s="7"/>
      <c r="AF2460" s="7"/>
      <c r="AG2460" s="7"/>
    </row>
    <row r="2461" spans="1:33" s="14" customFormat="1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T2461" s="13"/>
      <c r="U2461" s="13"/>
      <c r="V2461" s="13"/>
      <c r="W2461" s="7"/>
      <c r="X2461" s="7"/>
      <c r="Y2461" s="7"/>
      <c r="Z2461" s="7"/>
      <c r="AA2461" s="7"/>
      <c r="AB2461" s="7"/>
      <c r="AC2461" s="7"/>
      <c r="AD2461" s="7"/>
      <c r="AE2461" s="7"/>
      <c r="AF2461" s="7"/>
      <c r="AG2461" s="7"/>
    </row>
    <row r="2462" spans="1:33" s="14" customFormat="1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T2462" s="13"/>
      <c r="U2462" s="13"/>
      <c r="V2462" s="13"/>
      <c r="W2462" s="7"/>
      <c r="X2462" s="7"/>
      <c r="Y2462" s="7"/>
      <c r="Z2462" s="7"/>
      <c r="AA2462" s="7"/>
      <c r="AB2462" s="7"/>
      <c r="AC2462" s="7"/>
      <c r="AD2462" s="7"/>
      <c r="AE2462" s="7"/>
      <c r="AF2462" s="7"/>
      <c r="AG2462" s="7"/>
    </row>
    <row r="2463" spans="1:33" s="14" customFormat="1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T2463" s="13"/>
      <c r="U2463" s="13"/>
      <c r="V2463" s="13"/>
      <c r="W2463" s="7"/>
      <c r="X2463" s="7"/>
      <c r="Y2463" s="7"/>
      <c r="Z2463" s="7"/>
      <c r="AA2463" s="7"/>
      <c r="AB2463" s="7"/>
      <c r="AC2463" s="7"/>
      <c r="AD2463" s="7"/>
      <c r="AE2463" s="7"/>
      <c r="AF2463" s="7"/>
      <c r="AG2463" s="7"/>
    </row>
    <row r="2464" spans="1:33" s="14" customFormat="1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T2464" s="13"/>
      <c r="U2464" s="13"/>
      <c r="V2464" s="13"/>
      <c r="W2464" s="7"/>
      <c r="X2464" s="7"/>
      <c r="Y2464" s="7"/>
      <c r="Z2464" s="7"/>
      <c r="AA2464" s="7"/>
      <c r="AB2464" s="7"/>
      <c r="AC2464" s="7"/>
      <c r="AD2464" s="7"/>
      <c r="AE2464" s="7"/>
      <c r="AF2464" s="7"/>
      <c r="AG2464" s="7"/>
    </row>
    <row r="2465" spans="1:33" s="14" customFormat="1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T2465" s="13"/>
      <c r="U2465" s="13"/>
      <c r="V2465" s="13"/>
      <c r="W2465" s="7"/>
      <c r="X2465" s="7"/>
      <c r="Y2465" s="7"/>
      <c r="Z2465" s="7"/>
      <c r="AA2465" s="7"/>
      <c r="AB2465" s="7"/>
      <c r="AC2465" s="7"/>
      <c r="AD2465" s="7"/>
      <c r="AE2465" s="7"/>
      <c r="AF2465" s="7"/>
      <c r="AG2465" s="7"/>
    </row>
    <row r="2466" spans="1:33" s="14" customFormat="1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T2466" s="13"/>
      <c r="U2466" s="13"/>
      <c r="V2466" s="13"/>
      <c r="W2466" s="7"/>
      <c r="X2466" s="7"/>
      <c r="Y2466" s="7"/>
      <c r="Z2466" s="7"/>
      <c r="AA2466" s="7"/>
      <c r="AB2466" s="7"/>
      <c r="AC2466" s="7"/>
      <c r="AD2466" s="7"/>
      <c r="AE2466" s="7"/>
      <c r="AF2466" s="7"/>
      <c r="AG2466" s="7"/>
    </row>
    <row r="2467" spans="1:33" s="14" customFormat="1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T2467" s="13"/>
      <c r="U2467" s="13"/>
      <c r="V2467" s="13"/>
      <c r="W2467" s="7"/>
      <c r="X2467" s="7"/>
      <c r="Y2467" s="7"/>
      <c r="Z2467" s="7"/>
      <c r="AA2467" s="7"/>
      <c r="AB2467" s="7"/>
      <c r="AC2467" s="7"/>
      <c r="AD2467" s="7"/>
      <c r="AE2467" s="7"/>
      <c r="AF2467" s="7"/>
      <c r="AG2467" s="7"/>
    </row>
    <row r="2468" spans="1:33" s="14" customFormat="1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T2468" s="13"/>
      <c r="U2468" s="13"/>
      <c r="V2468" s="13"/>
      <c r="W2468" s="7"/>
      <c r="X2468" s="7"/>
      <c r="Y2468" s="7"/>
      <c r="Z2468" s="7"/>
      <c r="AA2468" s="7"/>
      <c r="AB2468" s="7"/>
      <c r="AC2468" s="7"/>
      <c r="AD2468" s="7"/>
      <c r="AE2468" s="7"/>
      <c r="AF2468" s="7"/>
      <c r="AG2468" s="7"/>
    </row>
    <row r="2469" spans="1:33" s="14" customFormat="1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T2469" s="13"/>
      <c r="U2469" s="13"/>
      <c r="V2469" s="13"/>
      <c r="W2469" s="7"/>
      <c r="X2469" s="7"/>
      <c r="Y2469" s="7"/>
      <c r="Z2469" s="7"/>
      <c r="AA2469" s="7"/>
      <c r="AB2469" s="7"/>
      <c r="AC2469" s="7"/>
      <c r="AD2469" s="7"/>
      <c r="AE2469" s="7"/>
      <c r="AF2469" s="7"/>
      <c r="AG2469" s="7"/>
    </row>
    <row r="2470" spans="1:33" s="14" customFormat="1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T2470" s="13"/>
      <c r="U2470" s="13"/>
      <c r="V2470" s="13"/>
      <c r="W2470" s="7"/>
      <c r="X2470" s="7"/>
      <c r="Y2470" s="7"/>
      <c r="Z2470" s="7"/>
      <c r="AA2470" s="7"/>
      <c r="AB2470" s="7"/>
      <c r="AC2470" s="7"/>
      <c r="AD2470" s="7"/>
      <c r="AE2470" s="7"/>
      <c r="AF2470" s="7"/>
      <c r="AG2470" s="7"/>
    </row>
    <row r="2471" spans="1:33" s="14" customFormat="1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T2471" s="13"/>
      <c r="U2471" s="13"/>
      <c r="V2471" s="13"/>
      <c r="W2471" s="7"/>
      <c r="X2471" s="7"/>
      <c r="Y2471" s="7"/>
      <c r="Z2471" s="7"/>
      <c r="AA2471" s="7"/>
      <c r="AB2471" s="7"/>
      <c r="AC2471" s="7"/>
      <c r="AD2471" s="7"/>
      <c r="AE2471" s="7"/>
      <c r="AF2471" s="7"/>
      <c r="AG2471" s="7"/>
    </row>
    <row r="2472" spans="1:33" s="14" customFormat="1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T2472" s="13"/>
      <c r="U2472" s="13"/>
      <c r="V2472" s="13"/>
      <c r="W2472" s="7"/>
      <c r="X2472" s="7"/>
      <c r="Y2472" s="7"/>
      <c r="Z2472" s="7"/>
      <c r="AA2472" s="7"/>
      <c r="AB2472" s="7"/>
      <c r="AC2472" s="7"/>
      <c r="AD2472" s="7"/>
      <c r="AE2472" s="7"/>
      <c r="AF2472" s="7"/>
      <c r="AG2472" s="7"/>
    </row>
    <row r="2473" spans="1:33" s="14" customFormat="1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T2473" s="13"/>
      <c r="U2473" s="13"/>
      <c r="V2473" s="13"/>
      <c r="W2473" s="7"/>
      <c r="X2473" s="7"/>
      <c r="Y2473" s="7"/>
      <c r="Z2473" s="7"/>
      <c r="AA2473" s="7"/>
      <c r="AB2473" s="7"/>
      <c r="AC2473" s="7"/>
      <c r="AD2473" s="7"/>
      <c r="AE2473" s="7"/>
      <c r="AF2473" s="7"/>
      <c r="AG2473" s="7"/>
    </row>
    <row r="2474" spans="1:33" s="14" customFormat="1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T2474" s="13"/>
      <c r="U2474" s="13"/>
      <c r="V2474" s="13"/>
      <c r="W2474" s="7"/>
      <c r="X2474" s="7"/>
      <c r="Y2474" s="7"/>
      <c r="Z2474" s="7"/>
      <c r="AA2474" s="7"/>
      <c r="AB2474" s="7"/>
      <c r="AC2474" s="7"/>
      <c r="AD2474" s="7"/>
      <c r="AE2474" s="7"/>
      <c r="AF2474" s="7"/>
      <c r="AG2474" s="7"/>
    </row>
    <row r="2475" spans="1:33" s="14" customFormat="1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T2475" s="13"/>
      <c r="U2475" s="13"/>
      <c r="V2475" s="13"/>
      <c r="W2475" s="7"/>
      <c r="X2475" s="7"/>
      <c r="Y2475" s="7"/>
      <c r="Z2475" s="7"/>
      <c r="AA2475" s="7"/>
      <c r="AB2475" s="7"/>
      <c r="AC2475" s="7"/>
      <c r="AD2475" s="7"/>
      <c r="AE2475" s="7"/>
      <c r="AF2475" s="7"/>
      <c r="AG2475" s="7"/>
    </row>
    <row r="2476" spans="1:33" s="14" customFormat="1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T2476" s="13"/>
      <c r="U2476" s="13"/>
      <c r="V2476" s="13"/>
      <c r="W2476" s="7"/>
      <c r="X2476" s="7"/>
      <c r="Y2476" s="7"/>
      <c r="Z2476" s="7"/>
      <c r="AA2476" s="7"/>
      <c r="AB2476" s="7"/>
      <c r="AC2476" s="7"/>
      <c r="AD2476" s="7"/>
      <c r="AE2476" s="7"/>
      <c r="AF2476" s="7"/>
      <c r="AG2476" s="7"/>
    </row>
    <row r="2477" spans="1:33" s="14" customFormat="1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T2477" s="13"/>
      <c r="U2477" s="13"/>
      <c r="V2477" s="13"/>
      <c r="W2477" s="7"/>
      <c r="X2477" s="7"/>
      <c r="Y2477" s="7"/>
      <c r="Z2477" s="7"/>
      <c r="AA2477" s="7"/>
      <c r="AB2477" s="7"/>
      <c r="AC2477" s="7"/>
      <c r="AD2477" s="7"/>
      <c r="AE2477" s="7"/>
      <c r="AF2477" s="7"/>
      <c r="AG2477" s="7"/>
    </row>
    <row r="2478" spans="1:33" s="14" customFormat="1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T2478" s="13"/>
      <c r="U2478" s="13"/>
      <c r="V2478" s="13"/>
      <c r="W2478" s="7"/>
      <c r="X2478" s="7"/>
      <c r="Y2478" s="7"/>
      <c r="Z2478" s="7"/>
      <c r="AA2478" s="7"/>
      <c r="AB2478" s="7"/>
      <c r="AC2478" s="7"/>
      <c r="AD2478" s="7"/>
      <c r="AE2478" s="7"/>
      <c r="AF2478" s="7"/>
      <c r="AG2478" s="7"/>
    </row>
    <row r="2479" spans="1:33" s="14" customFormat="1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T2479" s="13"/>
      <c r="U2479" s="13"/>
      <c r="V2479" s="13"/>
      <c r="W2479" s="7"/>
      <c r="X2479" s="7"/>
      <c r="Y2479" s="7"/>
      <c r="Z2479" s="7"/>
      <c r="AA2479" s="7"/>
      <c r="AB2479" s="7"/>
      <c r="AC2479" s="7"/>
      <c r="AD2479" s="7"/>
      <c r="AE2479" s="7"/>
      <c r="AF2479" s="7"/>
      <c r="AG2479" s="7"/>
    </row>
    <row r="2480" spans="1:33" s="14" customFormat="1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T2480" s="13"/>
      <c r="U2480" s="13"/>
      <c r="V2480" s="13"/>
      <c r="W2480" s="7"/>
      <c r="X2480" s="7"/>
      <c r="Y2480" s="7"/>
      <c r="Z2480" s="7"/>
      <c r="AA2480" s="7"/>
      <c r="AB2480" s="7"/>
      <c r="AC2480" s="7"/>
      <c r="AD2480" s="7"/>
      <c r="AE2480" s="7"/>
      <c r="AF2480" s="7"/>
      <c r="AG2480" s="7"/>
    </row>
    <row r="2481" spans="1:33" s="14" customFormat="1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T2481" s="13"/>
      <c r="U2481" s="13"/>
      <c r="V2481" s="13"/>
      <c r="W2481" s="7"/>
      <c r="X2481" s="7"/>
      <c r="Y2481" s="7"/>
      <c r="Z2481" s="7"/>
      <c r="AA2481" s="7"/>
      <c r="AB2481" s="7"/>
      <c r="AC2481" s="7"/>
      <c r="AD2481" s="7"/>
      <c r="AE2481" s="7"/>
      <c r="AF2481" s="7"/>
      <c r="AG2481" s="7"/>
    </row>
    <row r="2482" spans="1:33" s="14" customFormat="1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T2482" s="13"/>
      <c r="U2482" s="13"/>
      <c r="V2482" s="13"/>
      <c r="W2482" s="7"/>
      <c r="X2482" s="7"/>
      <c r="Y2482" s="7"/>
      <c r="Z2482" s="7"/>
      <c r="AA2482" s="7"/>
      <c r="AB2482" s="7"/>
      <c r="AC2482" s="7"/>
      <c r="AD2482" s="7"/>
      <c r="AE2482" s="7"/>
      <c r="AF2482" s="7"/>
      <c r="AG2482" s="7"/>
    </row>
    <row r="2483" spans="1:33" s="14" customFormat="1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T2483" s="13"/>
      <c r="U2483" s="13"/>
      <c r="V2483" s="13"/>
      <c r="W2483" s="7"/>
      <c r="X2483" s="7"/>
      <c r="Y2483" s="7"/>
      <c r="Z2483" s="7"/>
      <c r="AA2483" s="7"/>
      <c r="AB2483" s="7"/>
      <c r="AC2483" s="7"/>
      <c r="AD2483" s="7"/>
      <c r="AE2483" s="7"/>
      <c r="AF2483" s="7"/>
      <c r="AG2483" s="7"/>
    </row>
    <row r="2484" spans="1:33" s="14" customFormat="1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T2484" s="13"/>
      <c r="U2484" s="13"/>
      <c r="V2484" s="13"/>
      <c r="W2484" s="7"/>
      <c r="X2484" s="7"/>
      <c r="Y2484" s="7"/>
      <c r="Z2484" s="7"/>
      <c r="AA2484" s="7"/>
      <c r="AB2484" s="7"/>
      <c r="AC2484" s="7"/>
      <c r="AD2484" s="7"/>
      <c r="AE2484" s="7"/>
      <c r="AF2484" s="7"/>
      <c r="AG2484" s="7"/>
    </row>
    <row r="2485" spans="1:33" s="14" customFormat="1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T2485" s="13"/>
      <c r="U2485" s="13"/>
      <c r="V2485" s="13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</row>
    <row r="2486" spans="1:33" s="14" customFormat="1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T2486" s="13"/>
      <c r="U2486" s="13"/>
      <c r="V2486" s="13"/>
      <c r="W2486" s="7"/>
      <c r="X2486" s="7"/>
      <c r="Y2486" s="7"/>
      <c r="Z2486" s="7"/>
      <c r="AA2486" s="7"/>
      <c r="AB2486" s="7"/>
      <c r="AC2486" s="7"/>
      <c r="AD2486" s="7"/>
      <c r="AE2486" s="7"/>
      <c r="AF2486" s="7"/>
      <c r="AG2486" s="7"/>
    </row>
    <row r="2487" spans="1:33" s="14" customFormat="1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T2487" s="13"/>
      <c r="U2487" s="13"/>
      <c r="V2487" s="13"/>
      <c r="W2487" s="7"/>
      <c r="X2487" s="7"/>
      <c r="Y2487" s="7"/>
      <c r="Z2487" s="7"/>
      <c r="AA2487" s="7"/>
      <c r="AB2487" s="7"/>
      <c r="AC2487" s="7"/>
      <c r="AD2487" s="7"/>
      <c r="AE2487" s="7"/>
      <c r="AF2487" s="7"/>
      <c r="AG2487" s="7"/>
    </row>
    <row r="2488" spans="1:33" s="14" customFormat="1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T2488" s="13"/>
      <c r="U2488" s="13"/>
      <c r="V2488" s="13"/>
      <c r="W2488" s="7"/>
      <c r="X2488" s="7"/>
      <c r="Y2488" s="7"/>
      <c r="Z2488" s="7"/>
      <c r="AA2488" s="7"/>
      <c r="AB2488" s="7"/>
      <c r="AC2488" s="7"/>
      <c r="AD2488" s="7"/>
      <c r="AE2488" s="7"/>
      <c r="AF2488" s="7"/>
      <c r="AG2488" s="7"/>
    </row>
    <row r="2489" spans="1:33" s="14" customFormat="1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T2489" s="13"/>
      <c r="U2489" s="13"/>
      <c r="V2489" s="13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</row>
    <row r="2490" spans="1:33" s="14" customFormat="1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T2490" s="13"/>
      <c r="U2490" s="13"/>
      <c r="V2490" s="13"/>
      <c r="W2490" s="7"/>
      <c r="X2490" s="7"/>
      <c r="Y2490" s="7"/>
      <c r="Z2490" s="7"/>
      <c r="AA2490" s="7"/>
      <c r="AB2490" s="7"/>
      <c r="AC2490" s="7"/>
      <c r="AD2490" s="7"/>
      <c r="AE2490" s="7"/>
      <c r="AF2490" s="7"/>
      <c r="AG2490" s="7"/>
    </row>
    <row r="2491" spans="1:33" s="14" customFormat="1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T2491" s="13"/>
      <c r="U2491" s="13"/>
      <c r="V2491" s="13"/>
      <c r="W2491" s="7"/>
      <c r="X2491" s="7"/>
      <c r="Y2491" s="7"/>
      <c r="Z2491" s="7"/>
      <c r="AA2491" s="7"/>
      <c r="AB2491" s="7"/>
      <c r="AC2491" s="7"/>
      <c r="AD2491" s="7"/>
      <c r="AE2491" s="7"/>
      <c r="AF2491" s="7"/>
      <c r="AG2491" s="7"/>
    </row>
    <row r="2492" spans="1:33" s="14" customFormat="1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T2492" s="13"/>
      <c r="U2492" s="13"/>
      <c r="V2492" s="13"/>
      <c r="W2492" s="7"/>
      <c r="X2492" s="7"/>
      <c r="Y2492" s="7"/>
      <c r="Z2492" s="7"/>
      <c r="AA2492" s="7"/>
      <c r="AB2492" s="7"/>
      <c r="AC2492" s="7"/>
      <c r="AD2492" s="7"/>
      <c r="AE2492" s="7"/>
      <c r="AF2492" s="7"/>
      <c r="AG2492" s="7"/>
    </row>
    <row r="2493" spans="1:33" s="14" customFormat="1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T2493" s="13"/>
      <c r="U2493" s="13"/>
      <c r="V2493" s="13"/>
      <c r="W2493" s="7"/>
      <c r="X2493" s="7"/>
      <c r="Y2493" s="7"/>
      <c r="Z2493" s="7"/>
      <c r="AA2493" s="7"/>
      <c r="AB2493" s="7"/>
      <c r="AC2493" s="7"/>
      <c r="AD2493" s="7"/>
      <c r="AE2493" s="7"/>
      <c r="AF2493" s="7"/>
      <c r="AG2493" s="7"/>
    </row>
    <row r="2494" spans="1:33" s="14" customFormat="1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T2494" s="13"/>
      <c r="U2494" s="13"/>
      <c r="V2494" s="13"/>
      <c r="W2494" s="7"/>
      <c r="X2494" s="7"/>
      <c r="Y2494" s="7"/>
      <c r="Z2494" s="7"/>
      <c r="AA2494" s="7"/>
      <c r="AB2494" s="7"/>
      <c r="AC2494" s="7"/>
      <c r="AD2494" s="7"/>
      <c r="AE2494" s="7"/>
      <c r="AF2494" s="7"/>
      <c r="AG2494" s="7"/>
    </row>
    <row r="2495" spans="1:33" s="14" customFormat="1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T2495" s="13"/>
      <c r="U2495" s="13"/>
      <c r="V2495" s="13"/>
      <c r="W2495" s="7"/>
      <c r="X2495" s="7"/>
      <c r="Y2495" s="7"/>
      <c r="Z2495" s="7"/>
      <c r="AA2495" s="7"/>
      <c r="AB2495" s="7"/>
      <c r="AC2495" s="7"/>
      <c r="AD2495" s="7"/>
      <c r="AE2495" s="7"/>
      <c r="AF2495" s="7"/>
      <c r="AG2495" s="7"/>
    </row>
    <row r="2496" spans="1:33" s="14" customFormat="1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T2496" s="13"/>
      <c r="U2496" s="13"/>
      <c r="V2496" s="13"/>
      <c r="W2496" s="7"/>
      <c r="X2496" s="7"/>
      <c r="Y2496" s="7"/>
      <c r="Z2496" s="7"/>
      <c r="AA2496" s="7"/>
      <c r="AB2496" s="7"/>
      <c r="AC2496" s="7"/>
      <c r="AD2496" s="7"/>
      <c r="AE2496" s="7"/>
      <c r="AF2496" s="7"/>
      <c r="AG2496" s="7"/>
    </row>
    <row r="2497" spans="1:33" s="14" customFormat="1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T2497" s="13"/>
      <c r="U2497" s="13"/>
      <c r="V2497" s="13"/>
      <c r="W2497" s="7"/>
      <c r="X2497" s="7"/>
      <c r="Y2497" s="7"/>
      <c r="Z2497" s="7"/>
      <c r="AA2497" s="7"/>
      <c r="AB2497" s="7"/>
      <c r="AC2497" s="7"/>
      <c r="AD2497" s="7"/>
      <c r="AE2497" s="7"/>
      <c r="AF2497" s="7"/>
      <c r="AG2497" s="7"/>
    </row>
    <row r="2498" spans="1:33" s="14" customFormat="1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T2498" s="13"/>
      <c r="U2498" s="13"/>
      <c r="V2498" s="13"/>
      <c r="W2498" s="7"/>
      <c r="X2498" s="7"/>
      <c r="Y2498" s="7"/>
      <c r="Z2498" s="7"/>
      <c r="AA2498" s="7"/>
      <c r="AB2498" s="7"/>
      <c r="AC2498" s="7"/>
      <c r="AD2498" s="7"/>
      <c r="AE2498" s="7"/>
      <c r="AF2498" s="7"/>
      <c r="AG2498" s="7"/>
    </row>
    <row r="2499" spans="1:33" s="14" customFormat="1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T2499" s="13"/>
      <c r="U2499" s="13"/>
      <c r="V2499" s="13"/>
      <c r="W2499" s="7"/>
      <c r="X2499" s="7"/>
      <c r="Y2499" s="7"/>
      <c r="Z2499" s="7"/>
      <c r="AA2499" s="7"/>
      <c r="AB2499" s="7"/>
      <c r="AC2499" s="7"/>
      <c r="AD2499" s="7"/>
      <c r="AE2499" s="7"/>
      <c r="AF2499" s="7"/>
      <c r="AG2499" s="7"/>
    </row>
    <row r="2500" spans="1:33" s="14" customFormat="1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T2500" s="13"/>
      <c r="U2500" s="13"/>
      <c r="V2500" s="13"/>
      <c r="W2500" s="7"/>
      <c r="X2500" s="7"/>
      <c r="Y2500" s="7"/>
      <c r="Z2500" s="7"/>
      <c r="AA2500" s="7"/>
      <c r="AB2500" s="7"/>
      <c r="AC2500" s="7"/>
      <c r="AD2500" s="7"/>
      <c r="AE2500" s="7"/>
      <c r="AF2500" s="7"/>
      <c r="AG2500" s="7"/>
    </row>
    <row r="2501" spans="1:33" s="14" customFormat="1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T2501" s="13"/>
      <c r="U2501" s="13"/>
      <c r="V2501" s="13"/>
      <c r="W2501" s="7"/>
      <c r="X2501" s="7"/>
      <c r="Y2501" s="7"/>
      <c r="Z2501" s="7"/>
      <c r="AA2501" s="7"/>
      <c r="AB2501" s="7"/>
      <c r="AC2501" s="7"/>
      <c r="AD2501" s="7"/>
      <c r="AE2501" s="7"/>
      <c r="AF2501" s="7"/>
      <c r="AG2501" s="7"/>
    </row>
    <row r="2502" spans="1:33" s="14" customFormat="1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T2502" s="13"/>
      <c r="U2502" s="13"/>
      <c r="V2502" s="13"/>
      <c r="W2502" s="7"/>
      <c r="X2502" s="7"/>
      <c r="Y2502" s="7"/>
      <c r="Z2502" s="7"/>
      <c r="AA2502" s="7"/>
      <c r="AB2502" s="7"/>
      <c r="AC2502" s="7"/>
      <c r="AD2502" s="7"/>
      <c r="AE2502" s="7"/>
      <c r="AF2502" s="7"/>
      <c r="AG2502" s="7"/>
    </row>
    <row r="2503" spans="1:33" s="14" customFormat="1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T2503" s="13"/>
      <c r="U2503" s="13"/>
      <c r="V2503" s="13"/>
      <c r="W2503" s="7"/>
      <c r="X2503" s="7"/>
      <c r="Y2503" s="7"/>
      <c r="Z2503" s="7"/>
      <c r="AA2503" s="7"/>
      <c r="AB2503" s="7"/>
      <c r="AC2503" s="7"/>
      <c r="AD2503" s="7"/>
      <c r="AE2503" s="7"/>
      <c r="AF2503" s="7"/>
      <c r="AG2503" s="7"/>
    </row>
    <row r="2504" spans="1:33" s="14" customFormat="1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T2504" s="13"/>
      <c r="U2504" s="13"/>
      <c r="V2504" s="13"/>
      <c r="W2504" s="7"/>
      <c r="X2504" s="7"/>
      <c r="Y2504" s="7"/>
      <c r="Z2504" s="7"/>
      <c r="AA2504" s="7"/>
      <c r="AB2504" s="7"/>
      <c r="AC2504" s="7"/>
      <c r="AD2504" s="7"/>
      <c r="AE2504" s="7"/>
      <c r="AF2504" s="7"/>
      <c r="AG2504" s="7"/>
    </row>
    <row r="2505" spans="1:33" s="14" customFormat="1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T2505" s="13"/>
      <c r="U2505" s="13"/>
      <c r="V2505" s="13"/>
      <c r="W2505" s="7"/>
      <c r="X2505" s="7"/>
      <c r="Y2505" s="7"/>
      <c r="Z2505" s="7"/>
      <c r="AA2505" s="7"/>
      <c r="AB2505" s="7"/>
      <c r="AC2505" s="7"/>
      <c r="AD2505" s="7"/>
      <c r="AE2505" s="7"/>
      <c r="AF2505" s="7"/>
      <c r="AG2505" s="7"/>
    </row>
    <row r="2506" spans="1:33" s="14" customFormat="1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T2506" s="13"/>
      <c r="U2506" s="13"/>
      <c r="V2506" s="13"/>
      <c r="W2506" s="7"/>
      <c r="X2506" s="7"/>
      <c r="Y2506" s="7"/>
      <c r="Z2506" s="7"/>
      <c r="AA2506" s="7"/>
      <c r="AB2506" s="7"/>
      <c r="AC2506" s="7"/>
      <c r="AD2506" s="7"/>
      <c r="AE2506" s="7"/>
      <c r="AF2506" s="7"/>
      <c r="AG2506" s="7"/>
    </row>
    <row r="2507" spans="1:33" s="14" customFormat="1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T2507" s="13"/>
      <c r="U2507" s="13"/>
      <c r="V2507" s="13"/>
      <c r="W2507" s="7"/>
      <c r="X2507" s="7"/>
      <c r="Y2507" s="7"/>
      <c r="Z2507" s="7"/>
      <c r="AA2507" s="7"/>
      <c r="AB2507" s="7"/>
      <c r="AC2507" s="7"/>
      <c r="AD2507" s="7"/>
      <c r="AE2507" s="7"/>
      <c r="AF2507" s="7"/>
      <c r="AG2507" s="7"/>
    </row>
    <row r="2508" spans="1:33" s="14" customFormat="1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T2508" s="13"/>
      <c r="U2508" s="13"/>
      <c r="V2508" s="13"/>
      <c r="W2508" s="7"/>
      <c r="X2508" s="7"/>
      <c r="Y2508" s="7"/>
      <c r="Z2508" s="7"/>
      <c r="AA2508" s="7"/>
      <c r="AB2508" s="7"/>
      <c r="AC2508" s="7"/>
      <c r="AD2508" s="7"/>
      <c r="AE2508" s="7"/>
      <c r="AF2508" s="7"/>
      <c r="AG2508" s="7"/>
    </row>
    <row r="2509" spans="1:33" s="14" customFormat="1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T2509" s="13"/>
      <c r="U2509" s="13"/>
      <c r="V2509" s="13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</row>
    <row r="2510" spans="1:33" s="14" customFormat="1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T2510" s="13"/>
      <c r="U2510" s="13"/>
      <c r="V2510" s="13"/>
      <c r="W2510" s="7"/>
      <c r="X2510" s="7"/>
      <c r="Y2510" s="7"/>
      <c r="Z2510" s="7"/>
      <c r="AA2510" s="7"/>
      <c r="AB2510" s="7"/>
      <c r="AC2510" s="7"/>
      <c r="AD2510" s="7"/>
      <c r="AE2510" s="7"/>
      <c r="AF2510" s="7"/>
      <c r="AG2510" s="7"/>
    </row>
    <row r="2511" spans="1:33" s="14" customFormat="1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T2511" s="13"/>
      <c r="U2511" s="13"/>
      <c r="V2511" s="13"/>
      <c r="W2511" s="7"/>
      <c r="X2511" s="7"/>
      <c r="Y2511" s="7"/>
      <c r="Z2511" s="7"/>
      <c r="AA2511" s="7"/>
      <c r="AB2511" s="7"/>
      <c r="AC2511" s="7"/>
      <c r="AD2511" s="7"/>
      <c r="AE2511" s="7"/>
      <c r="AF2511" s="7"/>
      <c r="AG2511" s="7"/>
    </row>
    <row r="2512" spans="1:33" s="14" customFormat="1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T2512" s="13"/>
      <c r="U2512" s="13"/>
      <c r="V2512" s="13"/>
      <c r="W2512" s="7"/>
      <c r="X2512" s="7"/>
      <c r="Y2512" s="7"/>
      <c r="Z2512" s="7"/>
      <c r="AA2512" s="7"/>
      <c r="AB2512" s="7"/>
      <c r="AC2512" s="7"/>
      <c r="AD2512" s="7"/>
      <c r="AE2512" s="7"/>
      <c r="AF2512" s="7"/>
      <c r="AG2512" s="7"/>
    </row>
    <row r="2513" spans="1:33" s="14" customFormat="1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T2513" s="13"/>
      <c r="U2513" s="13"/>
      <c r="V2513" s="13"/>
      <c r="W2513" s="7"/>
      <c r="X2513" s="7"/>
      <c r="Y2513" s="7"/>
      <c r="Z2513" s="7"/>
      <c r="AA2513" s="7"/>
      <c r="AB2513" s="7"/>
      <c r="AC2513" s="7"/>
      <c r="AD2513" s="7"/>
      <c r="AE2513" s="7"/>
      <c r="AF2513" s="7"/>
      <c r="AG2513" s="7"/>
    </row>
    <row r="2514" spans="1:33" s="14" customFormat="1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T2514" s="13"/>
      <c r="U2514" s="13"/>
      <c r="V2514" s="13"/>
      <c r="W2514" s="7"/>
      <c r="X2514" s="7"/>
      <c r="Y2514" s="7"/>
      <c r="Z2514" s="7"/>
      <c r="AA2514" s="7"/>
      <c r="AB2514" s="7"/>
      <c r="AC2514" s="7"/>
      <c r="AD2514" s="7"/>
      <c r="AE2514" s="7"/>
      <c r="AF2514" s="7"/>
      <c r="AG2514" s="7"/>
    </row>
    <row r="2515" spans="1:33" s="14" customFormat="1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T2515" s="13"/>
      <c r="U2515" s="13"/>
      <c r="V2515" s="13"/>
      <c r="W2515" s="7"/>
      <c r="X2515" s="7"/>
      <c r="Y2515" s="7"/>
      <c r="Z2515" s="7"/>
      <c r="AA2515" s="7"/>
      <c r="AB2515" s="7"/>
      <c r="AC2515" s="7"/>
      <c r="AD2515" s="7"/>
      <c r="AE2515" s="7"/>
      <c r="AF2515" s="7"/>
      <c r="AG2515" s="7"/>
    </row>
    <row r="2516" spans="1:33" s="14" customFormat="1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T2516" s="13"/>
      <c r="U2516" s="13"/>
      <c r="V2516" s="13"/>
      <c r="W2516" s="7"/>
      <c r="X2516" s="7"/>
      <c r="Y2516" s="7"/>
      <c r="Z2516" s="7"/>
      <c r="AA2516" s="7"/>
      <c r="AB2516" s="7"/>
      <c r="AC2516" s="7"/>
      <c r="AD2516" s="7"/>
      <c r="AE2516" s="7"/>
      <c r="AF2516" s="7"/>
      <c r="AG2516" s="7"/>
    </row>
    <row r="2517" spans="1:33" s="14" customFormat="1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T2517" s="13"/>
      <c r="U2517" s="13"/>
      <c r="V2517" s="13"/>
      <c r="W2517" s="7"/>
      <c r="X2517" s="7"/>
      <c r="Y2517" s="7"/>
      <c r="Z2517" s="7"/>
      <c r="AA2517" s="7"/>
      <c r="AB2517" s="7"/>
      <c r="AC2517" s="7"/>
      <c r="AD2517" s="7"/>
      <c r="AE2517" s="7"/>
      <c r="AF2517" s="7"/>
      <c r="AG2517" s="7"/>
    </row>
    <row r="2518" spans="1:33" s="14" customFormat="1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T2518" s="13"/>
      <c r="U2518" s="13"/>
      <c r="V2518" s="13"/>
      <c r="W2518" s="7"/>
      <c r="X2518" s="7"/>
      <c r="Y2518" s="7"/>
      <c r="Z2518" s="7"/>
      <c r="AA2518" s="7"/>
      <c r="AB2518" s="7"/>
      <c r="AC2518" s="7"/>
      <c r="AD2518" s="7"/>
      <c r="AE2518" s="7"/>
      <c r="AF2518" s="7"/>
      <c r="AG2518" s="7"/>
    </row>
    <row r="2519" spans="1:33" s="14" customFormat="1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T2519" s="13"/>
      <c r="U2519" s="13"/>
      <c r="V2519" s="13"/>
      <c r="W2519" s="7"/>
      <c r="X2519" s="7"/>
      <c r="Y2519" s="7"/>
      <c r="Z2519" s="7"/>
      <c r="AA2519" s="7"/>
      <c r="AB2519" s="7"/>
      <c r="AC2519" s="7"/>
      <c r="AD2519" s="7"/>
      <c r="AE2519" s="7"/>
      <c r="AF2519" s="7"/>
      <c r="AG2519" s="7"/>
    </row>
    <row r="2520" spans="1:33" s="14" customFormat="1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T2520" s="13"/>
      <c r="U2520" s="13"/>
      <c r="V2520" s="13"/>
      <c r="W2520" s="7"/>
      <c r="X2520" s="7"/>
      <c r="Y2520" s="7"/>
      <c r="Z2520" s="7"/>
      <c r="AA2520" s="7"/>
      <c r="AB2520" s="7"/>
      <c r="AC2520" s="7"/>
      <c r="AD2520" s="7"/>
      <c r="AE2520" s="7"/>
      <c r="AF2520" s="7"/>
      <c r="AG2520" s="7"/>
    </row>
    <row r="2521" spans="1:33" s="14" customFormat="1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T2521" s="13"/>
      <c r="U2521" s="13"/>
      <c r="V2521" s="13"/>
      <c r="W2521" s="7"/>
      <c r="X2521" s="7"/>
      <c r="Y2521" s="7"/>
      <c r="Z2521" s="7"/>
      <c r="AA2521" s="7"/>
      <c r="AB2521" s="7"/>
      <c r="AC2521" s="7"/>
      <c r="AD2521" s="7"/>
      <c r="AE2521" s="7"/>
      <c r="AF2521" s="7"/>
      <c r="AG2521" s="7"/>
    </row>
    <row r="2522" spans="1:33" s="14" customFormat="1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T2522" s="13"/>
      <c r="U2522" s="13"/>
      <c r="V2522" s="13"/>
      <c r="W2522" s="7"/>
      <c r="X2522" s="7"/>
      <c r="Y2522" s="7"/>
      <c r="Z2522" s="7"/>
      <c r="AA2522" s="7"/>
      <c r="AB2522" s="7"/>
      <c r="AC2522" s="7"/>
      <c r="AD2522" s="7"/>
      <c r="AE2522" s="7"/>
      <c r="AF2522" s="7"/>
      <c r="AG2522" s="7"/>
    </row>
    <row r="2523" spans="1:33" s="14" customFormat="1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T2523" s="13"/>
      <c r="U2523" s="13"/>
      <c r="V2523" s="13"/>
      <c r="W2523" s="7"/>
      <c r="X2523" s="7"/>
      <c r="Y2523" s="7"/>
      <c r="Z2523" s="7"/>
      <c r="AA2523" s="7"/>
      <c r="AB2523" s="7"/>
      <c r="AC2523" s="7"/>
      <c r="AD2523" s="7"/>
      <c r="AE2523" s="7"/>
      <c r="AF2523" s="7"/>
      <c r="AG2523" s="7"/>
    </row>
    <row r="2524" spans="1:33" s="14" customFormat="1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T2524" s="13"/>
      <c r="U2524" s="13"/>
      <c r="V2524" s="13"/>
      <c r="W2524" s="7"/>
      <c r="X2524" s="7"/>
      <c r="Y2524" s="7"/>
      <c r="Z2524" s="7"/>
      <c r="AA2524" s="7"/>
      <c r="AB2524" s="7"/>
      <c r="AC2524" s="7"/>
      <c r="AD2524" s="7"/>
      <c r="AE2524" s="7"/>
      <c r="AF2524" s="7"/>
      <c r="AG2524" s="7"/>
    </row>
    <row r="2525" spans="1:33" s="14" customFormat="1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T2525" s="13"/>
      <c r="U2525" s="13"/>
      <c r="V2525" s="13"/>
      <c r="W2525" s="7"/>
      <c r="X2525" s="7"/>
      <c r="Y2525" s="7"/>
      <c r="Z2525" s="7"/>
      <c r="AA2525" s="7"/>
      <c r="AB2525" s="7"/>
      <c r="AC2525" s="7"/>
      <c r="AD2525" s="7"/>
      <c r="AE2525" s="7"/>
      <c r="AF2525" s="7"/>
      <c r="AG2525" s="7"/>
    </row>
    <row r="2526" spans="1:33" s="14" customFormat="1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T2526" s="13"/>
      <c r="U2526" s="13"/>
      <c r="V2526" s="13"/>
      <c r="W2526" s="7"/>
      <c r="X2526" s="7"/>
      <c r="Y2526" s="7"/>
      <c r="Z2526" s="7"/>
      <c r="AA2526" s="7"/>
      <c r="AB2526" s="7"/>
      <c r="AC2526" s="7"/>
      <c r="AD2526" s="7"/>
      <c r="AE2526" s="7"/>
      <c r="AF2526" s="7"/>
      <c r="AG2526" s="7"/>
    </row>
    <row r="2527" spans="1:33" s="14" customFormat="1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T2527" s="13"/>
      <c r="U2527" s="13"/>
      <c r="V2527" s="13"/>
      <c r="W2527" s="7"/>
      <c r="X2527" s="7"/>
      <c r="Y2527" s="7"/>
      <c r="Z2527" s="7"/>
      <c r="AA2527" s="7"/>
      <c r="AB2527" s="7"/>
      <c r="AC2527" s="7"/>
      <c r="AD2527" s="7"/>
      <c r="AE2527" s="7"/>
      <c r="AF2527" s="7"/>
      <c r="AG2527" s="7"/>
    </row>
    <row r="2528" spans="1:33" s="14" customFormat="1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T2528" s="13"/>
      <c r="U2528" s="13"/>
      <c r="V2528" s="13"/>
      <c r="W2528" s="7"/>
      <c r="X2528" s="7"/>
      <c r="Y2528" s="7"/>
      <c r="Z2528" s="7"/>
      <c r="AA2528" s="7"/>
      <c r="AB2528" s="7"/>
      <c r="AC2528" s="7"/>
      <c r="AD2528" s="7"/>
      <c r="AE2528" s="7"/>
      <c r="AF2528" s="7"/>
      <c r="AG2528" s="7"/>
    </row>
    <row r="2529" spans="1:33" s="14" customFormat="1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T2529" s="13"/>
      <c r="U2529" s="13"/>
      <c r="V2529" s="13"/>
      <c r="W2529" s="7"/>
      <c r="X2529" s="7"/>
      <c r="Y2529" s="7"/>
      <c r="Z2529" s="7"/>
      <c r="AA2529" s="7"/>
      <c r="AB2529" s="7"/>
      <c r="AC2529" s="7"/>
      <c r="AD2529" s="7"/>
      <c r="AE2529" s="7"/>
      <c r="AF2529" s="7"/>
      <c r="AG2529" s="7"/>
    </row>
    <row r="2530" spans="1:33" s="14" customFormat="1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T2530" s="13"/>
      <c r="U2530" s="13"/>
      <c r="V2530" s="13"/>
      <c r="W2530" s="7"/>
      <c r="X2530" s="7"/>
      <c r="Y2530" s="7"/>
      <c r="Z2530" s="7"/>
      <c r="AA2530" s="7"/>
      <c r="AB2530" s="7"/>
      <c r="AC2530" s="7"/>
      <c r="AD2530" s="7"/>
      <c r="AE2530" s="7"/>
      <c r="AF2530" s="7"/>
      <c r="AG2530" s="7"/>
    </row>
    <row r="2531" spans="1:33" s="14" customFormat="1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T2531" s="13"/>
      <c r="U2531" s="13"/>
      <c r="V2531" s="13"/>
      <c r="W2531" s="7"/>
      <c r="X2531" s="7"/>
      <c r="Y2531" s="7"/>
      <c r="Z2531" s="7"/>
      <c r="AA2531" s="7"/>
      <c r="AB2531" s="7"/>
      <c r="AC2531" s="7"/>
      <c r="AD2531" s="7"/>
      <c r="AE2531" s="7"/>
      <c r="AF2531" s="7"/>
      <c r="AG2531" s="7"/>
    </row>
    <row r="2532" spans="1:33" s="14" customFormat="1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T2532" s="13"/>
      <c r="U2532" s="13"/>
      <c r="V2532" s="13"/>
      <c r="W2532" s="7"/>
      <c r="X2532" s="7"/>
      <c r="Y2532" s="7"/>
      <c r="Z2532" s="7"/>
      <c r="AA2532" s="7"/>
      <c r="AB2532" s="7"/>
      <c r="AC2532" s="7"/>
      <c r="AD2532" s="7"/>
      <c r="AE2532" s="7"/>
      <c r="AF2532" s="7"/>
      <c r="AG2532" s="7"/>
    </row>
    <row r="2533" spans="1:33" s="14" customFormat="1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T2533" s="13"/>
      <c r="U2533" s="13"/>
      <c r="V2533" s="13"/>
      <c r="W2533" s="7"/>
      <c r="X2533" s="7"/>
      <c r="Y2533" s="7"/>
      <c r="Z2533" s="7"/>
      <c r="AA2533" s="7"/>
      <c r="AB2533" s="7"/>
      <c r="AC2533" s="7"/>
      <c r="AD2533" s="7"/>
      <c r="AE2533" s="7"/>
      <c r="AF2533" s="7"/>
      <c r="AG2533" s="7"/>
    </row>
    <row r="2534" spans="1:33" s="14" customFormat="1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T2534" s="13"/>
      <c r="U2534" s="13"/>
      <c r="V2534" s="13"/>
      <c r="W2534" s="7"/>
      <c r="X2534" s="7"/>
      <c r="Y2534" s="7"/>
      <c r="Z2534" s="7"/>
      <c r="AA2534" s="7"/>
      <c r="AB2534" s="7"/>
      <c r="AC2534" s="7"/>
      <c r="AD2534" s="7"/>
      <c r="AE2534" s="7"/>
      <c r="AF2534" s="7"/>
      <c r="AG2534" s="7"/>
    </row>
    <row r="2535" spans="1:33" s="14" customFormat="1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T2535" s="13"/>
      <c r="U2535" s="13"/>
      <c r="V2535" s="13"/>
      <c r="W2535" s="7"/>
      <c r="X2535" s="7"/>
      <c r="Y2535" s="7"/>
      <c r="Z2535" s="7"/>
      <c r="AA2535" s="7"/>
      <c r="AB2535" s="7"/>
      <c r="AC2535" s="7"/>
      <c r="AD2535" s="7"/>
      <c r="AE2535" s="7"/>
      <c r="AF2535" s="7"/>
      <c r="AG2535" s="7"/>
    </row>
    <row r="2536" spans="1:33" s="14" customFormat="1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T2536" s="13"/>
      <c r="U2536" s="13"/>
      <c r="V2536" s="13"/>
      <c r="W2536" s="7"/>
      <c r="X2536" s="7"/>
      <c r="Y2536" s="7"/>
      <c r="Z2536" s="7"/>
      <c r="AA2536" s="7"/>
      <c r="AB2536" s="7"/>
      <c r="AC2536" s="7"/>
      <c r="AD2536" s="7"/>
      <c r="AE2536" s="7"/>
      <c r="AF2536" s="7"/>
      <c r="AG2536" s="7"/>
    </row>
    <row r="2537" spans="1:33" s="14" customFormat="1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T2537" s="13"/>
      <c r="U2537" s="13"/>
      <c r="V2537" s="13"/>
      <c r="W2537" s="7"/>
      <c r="X2537" s="7"/>
      <c r="Y2537" s="7"/>
      <c r="Z2537" s="7"/>
      <c r="AA2537" s="7"/>
      <c r="AB2537" s="7"/>
      <c r="AC2537" s="7"/>
      <c r="AD2537" s="7"/>
      <c r="AE2537" s="7"/>
      <c r="AF2537" s="7"/>
      <c r="AG2537" s="7"/>
    </row>
    <row r="2538" spans="1:33" s="14" customFormat="1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T2538" s="13"/>
      <c r="U2538" s="13"/>
      <c r="V2538" s="13"/>
      <c r="W2538" s="7"/>
      <c r="X2538" s="7"/>
      <c r="Y2538" s="7"/>
      <c r="Z2538" s="7"/>
      <c r="AA2538" s="7"/>
      <c r="AB2538" s="7"/>
      <c r="AC2538" s="7"/>
      <c r="AD2538" s="7"/>
      <c r="AE2538" s="7"/>
      <c r="AF2538" s="7"/>
      <c r="AG2538" s="7"/>
    </row>
    <row r="2539" spans="1:33" s="14" customFormat="1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T2539" s="13"/>
      <c r="U2539" s="13"/>
      <c r="V2539" s="13"/>
      <c r="W2539" s="7"/>
      <c r="X2539" s="7"/>
      <c r="Y2539" s="7"/>
      <c r="Z2539" s="7"/>
      <c r="AA2539" s="7"/>
      <c r="AB2539" s="7"/>
      <c r="AC2539" s="7"/>
      <c r="AD2539" s="7"/>
      <c r="AE2539" s="7"/>
      <c r="AF2539" s="7"/>
      <c r="AG2539" s="7"/>
    </row>
    <row r="2540" spans="1:33" s="14" customFormat="1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T2540" s="13"/>
      <c r="U2540" s="13"/>
      <c r="V2540" s="13"/>
      <c r="W2540" s="7"/>
      <c r="X2540" s="7"/>
      <c r="Y2540" s="7"/>
      <c r="Z2540" s="7"/>
      <c r="AA2540" s="7"/>
      <c r="AB2540" s="7"/>
      <c r="AC2540" s="7"/>
      <c r="AD2540" s="7"/>
      <c r="AE2540" s="7"/>
      <c r="AF2540" s="7"/>
      <c r="AG2540" s="7"/>
    </row>
    <row r="2541" spans="1:33" s="14" customFormat="1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T2541" s="13"/>
      <c r="U2541" s="13"/>
      <c r="V2541" s="13"/>
      <c r="W2541" s="7"/>
      <c r="X2541" s="7"/>
      <c r="Y2541" s="7"/>
      <c r="Z2541" s="7"/>
      <c r="AA2541" s="7"/>
      <c r="AB2541" s="7"/>
      <c r="AC2541" s="7"/>
      <c r="AD2541" s="7"/>
      <c r="AE2541" s="7"/>
      <c r="AF2541" s="7"/>
      <c r="AG2541" s="7"/>
    </row>
    <row r="2542" spans="1:33" s="14" customFormat="1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T2542" s="13"/>
      <c r="U2542" s="13"/>
      <c r="V2542" s="13"/>
      <c r="W2542" s="7"/>
      <c r="X2542" s="7"/>
      <c r="Y2542" s="7"/>
      <c r="Z2542" s="7"/>
      <c r="AA2542" s="7"/>
      <c r="AB2542" s="7"/>
      <c r="AC2542" s="7"/>
      <c r="AD2542" s="7"/>
      <c r="AE2542" s="7"/>
      <c r="AF2542" s="7"/>
      <c r="AG2542" s="7"/>
    </row>
    <row r="2543" spans="1:33" s="14" customFormat="1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T2543" s="13"/>
      <c r="U2543" s="13"/>
      <c r="V2543" s="13"/>
      <c r="W2543" s="7"/>
      <c r="X2543" s="7"/>
      <c r="Y2543" s="7"/>
      <c r="Z2543" s="7"/>
      <c r="AA2543" s="7"/>
      <c r="AB2543" s="7"/>
      <c r="AC2543" s="7"/>
      <c r="AD2543" s="7"/>
      <c r="AE2543" s="7"/>
      <c r="AF2543" s="7"/>
      <c r="AG2543" s="7"/>
    </row>
    <row r="2544" spans="1:33" s="14" customFormat="1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T2544" s="13"/>
      <c r="U2544" s="13"/>
      <c r="V2544" s="13"/>
      <c r="W2544" s="7"/>
      <c r="X2544" s="7"/>
      <c r="Y2544" s="7"/>
      <c r="Z2544" s="7"/>
      <c r="AA2544" s="7"/>
      <c r="AB2544" s="7"/>
      <c r="AC2544" s="7"/>
      <c r="AD2544" s="7"/>
      <c r="AE2544" s="7"/>
      <c r="AF2544" s="7"/>
      <c r="AG2544" s="7"/>
    </row>
    <row r="2545" spans="1:33" s="14" customFormat="1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T2545" s="13"/>
      <c r="U2545" s="13"/>
      <c r="V2545" s="13"/>
      <c r="W2545" s="7"/>
      <c r="X2545" s="7"/>
      <c r="Y2545" s="7"/>
      <c r="Z2545" s="7"/>
      <c r="AA2545" s="7"/>
      <c r="AB2545" s="7"/>
      <c r="AC2545" s="7"/>
      <c r="AD2545" s="7"/>
      <c r="AE2545" s="7"/>
      <c r="AF2545" s="7"/>
      <c r="AG2545" s="7"/>
    </row>
    <row r="2546" spans="1:33" s="14" customFormat="1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T2546" s="13"/>
      <c r="U2546" s="13"/>
      <c r="V2546" s="13"/>
      <c r="W2546" s="7"/>
      <c r="X2546" s="7"/>
      <c r="Y2546" s="7"/>
      <c r="Z2546" s="7"/>
      <c r="AA2546" s="7"/>
      <c r="AB2546" s="7"/>
      <c r="AC2546" s="7"/>
      <c r="AD2546" s="7"/>
      <c r="AE2546" s="7"/>
      <c r="AF2546" s="7"/>
      <c r="AG2546" s="7"/>
    </row>
    <row r="2547" spans="1:33" s="14" customFormat="1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T2547" s="13"/>
      <c r="U2547" s="13"/>
      <c r="V2547" s="13"/>
      <c r="W2547" s="7"/>
      <c r="X2547" s="7"/>
      <c r="Y2547" s="7"/>
      <c r="Z2547" s="7"/>
      <c r="AA2547" s="7"/>
      <c r="AB2547" s="7"/>
      <c r="AC2547" s="7"/>
      <c r="AD2547" s="7"/>
      <c r="AE2547" s="7"/>
      <c r="AF2547" s="7"/>
      <c r="AG2547" s="7"/>
    </row>
    <row r="2548" spans="1:33" s="14" customFormat="1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T2548" s="13"/>
      <c r="U2548" s="13"/>
      <c r="V2548" s="13"/>
      <c r="W2548" s="7"/>
      <c r="X2548" s="7"/>
      <c r="Y2548" s="7"/>
      <c r="Z2548" s="7"/>
      <c r="AA2548" s="7"/>
      <c r="AB2548" s="7"/>
      <c r="AC2548" s="7"/>
      <c r="AD2548" s="7"/>
      <c r="AE2548" s="7"/>
      <c r="AF2548" s="7"/>
      <c r="AG2548" s="7"/>
    </row>
    <row r="2549" spans="1:33" s="14" customFormat="1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T2549" s="13"/>
      <c r="U2549" s="13"/>
      <c r="V2549" s="13"/>
      <c r="W2549" s="7"/>
      <c r="X2549" s="7"/>
      <c r="Y2549" s="7"/>
      <c r="Z2549" s="7"/>
      <c r="AA2549" s="7"/>
      <c r="AB2549" s="7"/>
      <c r="AC2549" s="7"/>
      <c r="AD2549" s="7"/>
      <c r="AE2549" s="7"/>
      <c r="AF2549" s="7"/>
      <c r="AG2549" s="7"/>
    </row>
    <row r="2550" spans="1:33" s="14" customFormat="1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T2550" s="13"/>
      <c r="U2550" s="13"/>
      <c r="V2550" s="13"/>
      <c r="W2550" s="7"/>
      <c r="X2550" s="7"/>
      <c r="Y2550" s="7"/>
      <c r="Z2550" s="7"/>
      <c r="AA2550" s="7"/>
      <c r="AB2550" s="7"/>
      <c r="AC2550" s="7"/>
      <c r="AD2550" s="7"/>
      <c r="AE2550" s="7"/>
      <c r="AF2550" s="7"/>
      <c r="AG2550" s="7"/>
    </row>
    <row r="2551" spans="1:33" s="14" customFormat="1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T2551" s="13"/>
      <c r="U2551" s="13"/>
      <c r="V2551" s="13"/>
      <c r="W2551" s="7"/>
      <c r="X2551" s="7"/>
      <c r="Y2551" s="7"/>
      <c r="Z2551" s="7"/>
      <c r="AA2551" s="7"/>
      <c r="AB2551" s="7"/>
      <c r="AC2551" s="7"/>
      <c r="AD2551" s="7"/>
      <c r="AE2551" s="7"/>
      <c r="AF2551" s="7"/>
      <c r="AG2551" s="7"/>
    </row>
    <row r="2552" spans="1:33" s="14" customFormat="1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T2552" s="13"/>
      <c r="U2552" s="13"/>
      <c r="V2552" s="13"/>
      <c r="W2552" s="7"/>
      <c r="X2552" s="7"/>
      <c r="Y2552" s="7"/>
      <c r="Z2552" s="7"/>
      <c r="AA2552" s="7"/>
      <c r="AB2552" s="7"/>
      <c r="AC2552" s="7"/>
      <c r="AD2552" s="7"/>
      <c r="AE2552" s="7"/>
      <c r="AF2552" s="7"/>
      <c r="AG2552" s="7"/>
    </row>
    <row r="2553" spans="1:33" s="14" customFormat="1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T2553" s="13"/>
      <c r="U2553" s="13"/>
      <c r="V2553" s="13"/>
      <c r="W2553" s="7"/>
      <c r="X2553" s="7"/>
      <c r="Y2553" s="7"/>
      <c r="Z2553" s="7"/>
      <c r="AA2553" s="7"/>
      <c r="AB2553" s="7"/>
      <c r="AC2553" s="7"/>
      <c r="AD2553" s="7"/>
      <c r="AE2553" s="7"/>
      <c r="AF2553" s="7"/>
      <c r="AG2553" s="7"/>
    </row>
    <row r="2554" spans="1:33" s="14" customFormat="1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T2554" s="13"/>
      <c r="U2554" s="13"/>
      <c r="V2554" s="13"/>
      <c r="W2554" s="7"/>
      <c r="X2554" s="7"/>
      <c r="Y2554" s="7"/>
      <c r="Z2554" s="7"/>
      <c r="AA2554" s="7"/>
      <c r="AB2554" s="7"/>
      <c r="AC2554" s="7"/>
      <c r="AD2554" s="7"/>
      <c r="AE2554" s="7"/>
      <c r="AF2554" s="7"/>
      <c r="AG2554" s="7"/>
    </row>
    <row r="2555" spans="1:33" s="14" customFormat="1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T2555" s="13"/>
      <c r="U2555" s="13"/>
      <c r="V2555" s="13"/>
      <c r="W2555" s="7"/>
      <c r="X2555" s="7"/>
      <c r="Y2555" s="7"/>
      <c r="Z2555" s="7"/>
      <c r="AA2555" s="7"/>
      <c r="AB2555" s="7"/>
      <c r="AC2555" s="7"/>
      <c r="AD2555" s="7"/>
      <c r="AE2555" s="7"/>
      <c r="AF2555" s="7"/>
      <c r="AG2555" s="7"/>
    </row>
    <row r="2556" spans="1:33" s="14" customFormat="1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T2556" s="13"/>
      <c r="U2556" s="13"/>
      <c r="V2556" s="13"/>
      <c r="W2556" s="7"/>
      <c r="X2556" s="7"/>
      <c r="Y2556" s="7"/>
      <c r="Z2556" s="7"/>
      <c r="AA2556" s="7"/>
      <c r="AB2556" s="7"/>
      <c r="AC2556" s="7"/>
      <c r="AD2556" s="7"/>
      <c r="AE2556" s="7"/>
      <c r="AF2556" s="7"/>
      <c r="AG2556" s="7"/>
    </row>
    <row r="2557" spans="1:33" s="14" customFormat="1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T2557" s="13"/>
      <c r="U2557" s="13"/>
      <c r="V2557" s="13"/>
      <c r="W2557" s="7"/>
      <c r="X2557" s="7"/>
      <c r="Y2557" s="7"/>
      <c r="Z2557" s="7"/>
      <c r="AA2557" s="7"/>
      <c r="AB2557" s="7"/>
      <c r="AC2557" s="7"/>
      <c r="AD2557" s="7"/>
      <c r="AE2557" s="7"/>
      <c r="AF2557" s="7"/>
      <c r="AG2557" s="7"/>
    </row>
    <row r="2558" spans="1:33" s="14" customFormat="1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T2558" s="13"/>
      <c r="U2558" s="13"/>
      <c r="V2558" s="13"/>
      <c r="W2558" s="7"/>
      <c r="X2558" s="7"/>
      <c r="Y2558" s="7"/>
      <c r="Z2558" s="7"/>
      <c r="AA2558" s="7"/>
      <c r="AB2558" s="7"/>
      <c r="AC2558" s="7"/>
      <c r="AD2558" s="7"/>
      <c r="AE2558" s="7"/>
      <c r="AF2558" s="7"/>
      <c r="AG2558" s="7"/>
    </row>
    <row r="2559" spans="1:33" s="14" customFormat="1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T2559" s="13"/>
      <c r="U2559" s="13"/>
      <c r="V2559" s="13"/>
      <c r="W2559" s="7"/>
      <c r="X2559" s="7"/>
      <c r="Y2559" s="7"/>
      <c r="Z2559" s="7"/>
      <c r="AA2559" s="7"/>
      <c r="AB2559" s="7"/>
      <c r="AC2559" s="7"/>
      <c r="AD2559" s="7"/>
      <c r="AE2559" s="7"/>
      <c r="AF2559" s="7"/>
      <c r="AG2559" s="7"/>
    </row>
    <row r="2560" spans="1:33" s="14" customFormat="1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T2560" s="13"/>
      <c r="U2560" s="13"/>
      <c r="V2560" s="13"/>
      <c r="W2560" s="7"/>
      <c r="X2560" s="7"/>
      <c r="Y2560" s="7"/>
      <c r="Z2560" s="7"/>
      <c r="AA2560" s="7"/>
      <c r="AB2560" s="7"/>
      <c r="AC2560" s="7"/>
      <c r="AD2560" s="7"/>
      <c r="AE2560" s="7"/>
      <c r="AF2560" s="7"/>
      <c r="AG2560" s="7"/>
    </row>
    <row r="2561" spans="1:33" s="14" customFormat="1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T2561" s="13"/>
      <c r="U2561" s="13"/>
      <c r="V2561" s="13"/>
      <c r="W2561" s="7"/>
      <c r="X2561" s="7"/>
      <c r="Y2561" s="7"/>
      <c r="Z2561" s="7"/>
      <c r="AA2561" s="7"/>
      <c r="AB2561" s="7"/>
      <c r="AC2561" s="7"/>
      <c r="AD2561" s="7"/>
      <c r="AE2561" s="7"/>
      <c r="AF2561" s="7"/>
      <c r="AG2561" s="7"/>
    </row>
    <row r="2562" spans="1:33" s="14" customFormat="1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T2562" s="13"/>
      <c r="U2562" s="13"/>
      <c r="V2562" s="13"/>
      <c r="W2562" s="7"/>
      <c r="X2562" s="7"/>
      <c r="Y2562" s="7"/>
      <c r="Z2562" s="7"/>
      <c r="AA2562" s="7"/>
      <c r="AB2562" s="7"/>
      <c r="AC2562" s="7"/>
      <c r="AD2562" s="7"/>
      <c r="AE2562" s="7"/>
      <c r="AF2562" s="7"/>
      <c r="AG2562" s="7"/>
    </row>
    <row r="2563" spans="1:33" s="14" customFormat="1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T2563" s="13"/>
      <c r="U2563" s="13"/>
      <c r="V2563" s="13"/>
      <c r="W2563" s="7"/>
      <c r="X2563" s="7"/>
      <c r="Y2563" s="7"/>
      <c r="Z2563" s="7"/>
      <c r="AA2563" s="7"/>
      <c r="AB2563" s="7"/>
      <c r="AC2563" s="7"/>
      <c r="AD2563" s="7"/>
      <c r="AE2563" s="7"/>
      <c r="AF2563" s="7"/>
      <c r="AG2563" s="7"/>
    </row>
    <row r="2564" spans="1:33" s="14" customFormat="1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T2564" s="13"/>
      <c r="U2564" s="13"/>
      <c r="V2564" s="13"/>
      <c r="W2564" s="7"/>
      <c r="X2564" s="7"/>
      <c r="Y2564" s="7"/>
      <c r="Z2564" s="7"/>
      <c r="AA2564" s="7"/>
      <c r="AB2564" s="7"/>
      <c r="AC2564" s="7"/>
      <c r="AD2564" s="7"/>
      <c r="AE2564" s="7"/>
      <c r="AF2564" s="7"/>
      <c r="AG2564" s="7"/>
    </row>
    <row r="2565" spans="1:33" s="14" customFormat="1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T2565" s="13"/>
      <c r="U2565" s="13"/>
      <c r="V2565" s="13"/>
      <c r="W2565" s="7"/>
      <c r="X2565" s="7"/>
      <c r="Y2565" s="7"/>
      <c r="Z2565" s="7"/>
      <c r="AA2565" s="7"/>
      <c r="AB2565" s="7"/>
      <c r="AC2565" s="7"/>
      <c r="AD2565" s="7"/>
      <c r="AE2565" s="7"/>
      <c r="AF2565" s="7"/>
      <c r="AG2565" s="7"/>
    </row>
    <row r="2566" spans="1:33" s="14" customFormat="1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T2566" s="13"/>
      <c r="U2566" s="13"/>
      <c r="V2566" s="13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</row>
    <row r="2567" spans="1:33" s="14" customFormat="1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T2567" s="13"/>
      <c r="U2567" s="13"/>
      <c r="V2567" s="13"/>
      <c r="W2567" s="7"/>
      <c r="X2567" s="7"/>
      <c r="Y2567" s="7"/>
      <c r="Z2567" s="7"/>
      <c r="AA2567" s="7"/>
      <c r="AB2567" s="7"/>
      <c r="AC2567" s="7"/>
      <c r="AD2567" s="7"/>
      <c r="AE2567" s="7"/>
      <c r="AF2567" s="7"/>
      <c r="AG2567" s="7"/>
    </row>
    <row r="2568" spans="1:33" s="14" customFormat="1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T2568" s="13"/>
      <c r="U2568" s="13"/>
      <c r="V2568" s="13"/>
      <c r="W2568" s="7"/>
      <c r="X2568" s="7"/>
      <c r="Y2568" s="7"/>
      <c r="Z2568" s="7"/>
      <c r="AA2568" s="7"/>
      <c r="AB2568" s="7"/>
      <c r="AC2568" s="7"/>
      <c r="AD2568" s="7"/>
      <c r="AE2568" s="7"/>
      <c r="AF2568" s="7"/>
      <c r="AG2568" s="7"/>
    </row>
    <row r="2569" spans="1:33" s="14" customFormat="1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T2569" s="13"/>
      <c r="U2569" s="13"/>
      <c r="V2569" s="13"/>
      <c r="W2569" s="7"/>
      <c r="X2569" s="7"/>
      <c r="Y2569" s="7"/>
      <c r="Z2569" s="7"/>
      <c r="AA2569" s="7"/>
      <c r="AB2569" s="7"/>
      <c r="AC2569" s="7"/>
      <c r="AD2569" s="7"/>
      <c r="AE2569" s="7"/>
      <c r="AF2569" s="7"/>
      <c r="AG2569" s="7"/>
    </row>
    <row r="2570" spans="1:33" s="14" customFormat="1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T2570" s="13"/>
      <c r="U2570" s="13"/>
      <c r="V2570" s="13"/>
      <c r="W2570" s="7"/>
      <c r="X2570" s="7"/>
      <c r="Y2570" s="7"/>
      <c r="Z2570" s="7"/>
      <c r="AA2570" s="7"/>
      <c r="AB2570" s="7"/>
      <c r="AC2570" s="7"/>
      <c r="AD2570" s="7"/>
      <c r="AE2570" s="7"/>
      <c r="AF2570" s="7"/>
      <c r="AG2570" s="7"/>
    </row>
    <row r="2571" spans="1:33" s="14" customFormat="1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T2571" s="13"/>
      <c r="U2571" s="13"/>
      <c r="V2571" s="13"/>
      <c r="W2571" s="7"/>
      <c r="X2571" s="7"/>
      <c r="Y2571" s="7"/>
      <c r="Z2571" s="7"/>
      <c r="AA2571" s="7"/>
      <c r="AB2571" s="7"/>
      <c r="AC2571" s="7"/>
      <c r="AD2571" s="7"/>
      <c r="AE2571" s="7"/>
      <c r="AF2571" s="7"/>
      <c r="AG2571" s="7"/>
    </row>
    <row r="2572" spans="1:33" s="14" customFormat="1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T2572" s="13"/>
      <c r="U2572" s="13"/>
      <c r="V2572" s="13"/>
      <c r="W2572" s="7"/>
      <c r="X2572" s="7"/>
      <c r="Y2572" s="7"/>
      <c r="Z2572" s="7"/>
      <c r="AA2572" s="7"/>
      <c r="AB2572" s="7"/>
      <c r="AC2572" s="7"/>
      <c r="AD2572" s="7"/>
      <c r="AE2572" s="7"/>
      <c r="AF2572" s="7"/>
      <c r="AG2572" s="7"/>
    </row>
    <row r="2573" spans="1:33" s="14" customFormat="1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T2573" s="13"/>
      <c r="U2573" s="13"/>
      <c r="V2573" s="13"/>
      <c r="W2573" s="7"/>
      <c r="X2573" s="7"/>
      <c r="Y2573" s="7"/>
      <c r="Z2573" s="7"/>
      <c r="AA2573" s="7"/>
      <c r="AB2573" s="7"/>
      <c r="AC2573" s="7"/>
      <c r="AD2573" s="7"/>
      <c r="AE2573" s="7"/>
      <c r="AF2573" s="7"/>
      <c r="AG2573" s="7"/>
    </row>
    <row r="2574" spans="1:33" s="14" customFormat="1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T2574" s="13"/>
      <c r="U2574" s="13"/>
      <c r="V2574" s="13"/>
      <c r="W2574" s="7"/>
      <c r="X2574" s="7"/>
      <c r="Y2574" s="7"/>
      <c r="Z2574" s="7"/>
      <c r="AA2574" s="7"/>
      <c r="AB2574" s="7"/>
      <c r="AC2574" s="7"/>
      <c r="AD2574" s="7"/>
      <c r="AE2574" s="7"/>
      <c r="AF2574" s="7"/>
      <c r="AG2574" s="7"/>
    </row>
    <row r="2575" spans="1:33" s="14" customFormat="1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T2575" s="13"/>
      <c r="U2575" s="13"/>
      <c r="V2575" s="13"/>
      <c r="W2575" s="7"/>
      <c r="X2575" s="7"/>
      <c r="Y2575" s="7"/>
      <c r="Z2575" s="7"/>
      <c r="AA2575" s="7"/>
      <c r="AB2575" s="7"/>
      <c r="AC2575" s="7"/>
      <c r="AD2575" s="7"/>
      <c r="AE2575" s="7"/>
      <c r="AF2575" s="7"/>
      <c r="AG2575" s="7"/>
    </row>
    <row r="2576" spans="1:33" s="14" customFormat="1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T2576" s="13"/>
      <c r="U2576" s="13"/>
      <c r="V2576" s="13"/>
      <c r="W2576" s="7"/>
      <c r="X2576" s="7"/>
      <c r="Y2576" s="7"/>
      <c r="Z2576" s="7"/>
      <c r="AA2576" s="7"/>
      <c r="AB2576" s="7"/>
      <c r="AC2576" s="7"/>
      <c r="AD2576" s="7"/>
      <c r="AE2576" s="7"/>
      <c r="AF2576" s="7"/>
      <c r="AG2576" s="7"/>
    </row>
    <row r="2577" spans="1:33" s="14" customFormat="1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T2577" s="13"/>
      <c r="U2577" s="13"/>
      <c r="V2577" s="13"/>
      <c r="W2577" s="7"/>
      <c r="X2577" s="7"/>
      <c r="Y2577" s="7"/>
      <c r="Z2577" s="7"/>
      <c r="AA2577" s="7"/>
      <c r="AB2577" s="7"/>
      <c r="AC2577" s="7"/>
      <c r="AD2577" s="7"/>
      <c r="AE2577" s="7"/>
      <c r="AF2577" s="7"/>
      <c r="AG2577" s="7"/>
    </row>
    <row r="2578" spans="1:33" s="14" customFormat="1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T2578" s="13"/>
      <c r="U2578" s="13"/>
      <c r="V2578" s="13"/>
      <c r="W2578" s="7"/>
      <c r="X2578" s="7"/>
      <c r="Y2578" s="7"/>
      <c r="Z2578" s="7"/>
      <c r="AA2578" s="7"/>
      <c r="AB2578" s="7"/>
      <c r="AC2578" s="7"/>
      <c r="AD2578" s="7"/>
      <c r="AE2578" s="7"/>
      <c r="AF2578" s="7"/>
      <c r="AG2578" s="7"/>
    </row>
    <row r="2579" spans="1:33" s="14" customFormat="1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T2579" s="13"/>
      <c r="U2579" s="13"/>
      <c r="V2579" s="13"/>
      <c r="W2579" s="7"/>
      <c r="X2579" s="7"/>
      <c r="Y2579" s="7"/>
      <c r="Z2579" s="7"/>
      <c r="AA2579" s="7"/>
      <c r="AB2579" s="7"/>
      <c r="AC2579" s="7"/>
      <c r="AD2579" s="7"/>
      <c r="AE2579" s="7"/>
      <c r="AF2579" s="7"/>
      <c r="AG2579" s="7"/>
    </row>
    <row r="2580" spans="1:33" s="14" customFormat="1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T2580" s="13"/>
      <c r="U2580" s="13"/>
      <c r="V2580" s="13"/>
      <c r="W2580" s="7"/>
      <c r="X2580" s="7"/>
      <c r="Y2580" s="7"/>
      <c r="Z2580" s="7"/>
      <c r="AA2580" s="7"/>
      <c r="AB2580" s="7"/>
      <c r="AC2580" s="7"/>
      <c r="AD2580" s="7"/>
      <c r="AE2580" s="7"/>
      <c r="AF2580" s="7"/>
      <c r="AG2580" s="7"/>
    </row>
    <row r="2581" spans="1:33" s="14" customFormat="1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T2581" s="13"/>
      <c r="U2581" s="13"/>
      <c r="V2581" s="13"/>
      <c r="W2581" s="7"/>
      <c r="X2581" s="7"/>
      <c r="Y2581" s="7"/>
      <c r="Z2581" s="7"/>
      <c r="AA2581" s="7"/>
      <c r="AB2581" s="7"/>
      <c r="AC2581" s="7"/>
      <c r="AD2581" s="7"/>
      <c r="AE2581" s="7"/>
      <c r="AF2581" s="7"/>
      <c r="AG2581" s="7"/>
    </row>
    <row r="2582" spans="1:33" s="14" customFormat="1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T2582" s="13"/>
      <c r="U2582" s="13"/>
      <c r="V2582" s="13"/>
      <c r="W2582" s="7"/>
      <c r="X2582" s="7"/>
      <c r="Y2582" s="7"/>
      <c r="Z2582" s="7"/>
      <c r="AA2582" s="7"/>
      <c r="AB2582" s="7"/>
      <c r="AC2582" s="7"/>
      <c r="AD2582" s="7"/>
      <c r="AE2582" s="7"/>
      <c r="AF2582" s="7"/>
      <c r="AG2582" s="7"/>
    </row>
    <row r="2583" spans="1:33" s="14" customFormat="1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T2583" s="13"/>
      <c r="U2583" s="13"/>
      <c r="V2583" s="13"/>
      <c r="W2583" s="7"/>
      <c r="X2583" s="7"/>
      <c r="Y2583" s="7"/>
      <c r="Z2583" s="7"/>
      <c r="AA2583" s="7"/>
      <c r="AB2583" s="7"/>
      <c r="AC2583" s="7"/>
      <c r="AD2583" s="7"/>
      <c r="AE2583" s="7"/>
      <c r="AF2583" s="7"/>
      <c r="AG2583" s="7"/>
    </row>
    <row r="2584" spans="1:33" s="14" customFormat="1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T2584" s="13"/>
      <c r="U2584" s="13"/>
      <c r="V2584" s="13"/>
      <c r="W2584" s="7"/>
      <c r="X2584" s="7"/>
      <c r="Y2584" s="7"/>
      <c r="Z2584" s="7"/>
      <c r="AA2584" s="7"/>
      <c r="AB2584" s="7"/>
      <c r="AC2584" s="7"/>
      <c r="AD2584" s="7"/>
      <c r="AE2584" s="7"/>
      <c r="AF2584" s="7"/>
      <c r="AG2584" s="7"/>
    </row>
    <row r="2585" spans="1:33" s="14" customFormat="1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T2585" s="13"/>
      <c r="U2585" s="13"/>
      <c r="V2585" s="13"/>
      <c r="W2585" s="7"/>
      <c r="X2585" s="7"/>
      <c r="Y2585" s="7"/>
      <c r="Z2585" s="7"/>
      <c r="AA2585" s="7"/>
      <c r="AB2585" s="7"/>
      <c r="AC2585" s="7"/>
      <c r="AD2585" s="7"/>
      <c r="AE2585" s="7"/>
      <c r="AF2585" s="7"/>
      <c r="AG2585" s="7"/>
    </row>
    <row r="2586" spans="1:33" s="14" customFormat="1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T2586" s="13"/>
      <c r="U2586" s="13"/>
      <c r="V2586" s="13"/>
      <c r="W2586" s="7"/>
      <c r="X2586" s="7"/>
      <c r="Y2586" s="7"/>
      <c r="Z2586" s="7"/>
      <c r="AA2586" s="7"/>
      <c r="AB2586" s="7"/>
      <c r="AC2586" s="7"/>
      <c r="AD2586" s="7"/>
      <c r="AE2586" s="7"/>
      <c r="AF2586" s="7"/>
      <c r="AG2586" s="7"/>
    </row>
    <row r="2587" spans="1:33" s="14" customFormat="1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T2587" s="13"/>
      <c r="U2587" s="13"/>
      <c r="V2587" s="13"/>
      <c r="W2587" s="7"/>
      <c r="X2587" s="7"/>
      <c r="Y2587" s="7"/>
      <c r="Z2587" s="7"/>
      <c r="AA2587" s="7"/>
      <c r="AB2587" s="7"/>
      <c r="AC2587" s="7"/>
      <c r="AD2587" s="7"/>
      <c r="AE2587" s="7"/>
      <c r="AF2587" s="7"/>
      <c r="AG2587" s="7"/>
    </row>
    <row r="2588" spans="1:33" s="14" customFormat="1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T2588" s="13"/>
      <c r="U2588" s="13"/>
      <c r="V2588" s="13"/>
      <c r="W2588" s="7"/>
      <c r="X2588" s="7"/>
      <c r="Y2588" s="7"/>
      <c r="Z2588" s="7"/>
      <c r="AA2588" s="7"/>
      <c r="AB2588" s="7"/>
      <c r="AC2588" s="7"/>
      <c r="AD2588" s="7"/>
      <c r="AE2588" s="7"/>
      <c r="AF2588" s="7"/>
      <c r="AG2588" s="7"/>
    </row>
    <row r="2589" spans="1:33" s="14" customFormat="1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T2589" s="13"/>
      <c r="U2589" s="13"/>
      <c r="V2589" s="13"/>
      <c r="W2589" s="7"/>
      <c r="X2589" s="7"/>
      <c r="Y2589" s="7"/>
      <c r="Z2589" s="7"/>
      <c r="AA2589" s="7"/>
      <c r="AB2589" s="7"/>
      <c r="AC2589" s="7"/>
      <c r="AD2589" s="7"/>
      <c r="AE2589" s="7"/>
      <c r="AF2589" s="7"/>
      <c r="AG2589" s="7"/>
    </row>
    <row r="2590" spans="1:33" s="14" customFormat="1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T2590" s="13"/>
      <c r="U2590" s="13"/>
      <c r="V2590" s="13"/>
      <c r="W2590" s="7"/>
      <c r="X2590" s="7"/>
      <c r="Y2590" s="7"/>
      <c r="Z2590" s="7"/>
      <c r="AA2590" s="7"/>
      <c r="AB2590" s="7"/>
      <c r="AC2590" s="7"/>
      <c r="AD2590" s="7"/>
      <c r="AE2590" s="7"/>
      <c r="AF2590" s="7"/>
      <c r="AG2590" s="7"/>
    </row>
    <row r="2591" spans="1:33" s="14" customFormat="1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T2591" s="13"/>
      <c r="U2591" s="13"/>
      <c r="V2591" s="13"/>
      <c r="W2591" s="7"/>
      <c r="X2591" s="7"/>
      <c r="Y2591" s="7"/>
      <c r="Z2591" s="7"/>
      <c r="AA2591" s="7"/>
      <c r="AB2591" s="7"/>
      <c r="AC2591" s="7"/>
      <c r="AD2591" s="7"/>
      <c r="AE2591" s="7"/>
      <c r="AF2591" s="7"/>
      <c r="AG2591" s="7"/>
    </row>
    <row r="2592" spans="1:33" s="14" customFormat="1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T2592" s="13"/>
      <c r="U2592" s="13"/>
      <c r="V2592" s="13"/>
      <c r="W2592" s="7"/>
      <c r="X2592" s="7"/>
      <c r="Y2592" s="7"/>
      <c r="Z2592" s="7"/>
      <c r="AA2592" s="7"/>
      <c r="AB2592" s="7"/>
      <c r="AC2592" s="7"/>
      <c r="AD2592" s="7"/>
      <c r="AE2592" s="7"/>
      <c r="AF2592" s="7"/>
      <c r="AG2592" s="7"/>
    </row>
    <row r="2593" spans="1:33" s="14" customFormat="1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T2593" s="13"/>
      <c r="U2593" s="13"/>
      <c r="V2593" s="13"/>
      <c r="W2593" s="7"/>
      <c r="X2593" s="7"/>
      <c r="Y2593" s="7"/>
      <c r="Z2593" s="7"/>
      <c r="AA2593" s="7"/>
      <c r="AB2593" s="7"/>
      <c r="AC2593" s="7"/>
      <c r="AD2593" s="7"/>
      <c r="AE2593" s="7"/>
      <c r="AF2593" s="7"/>
      <c r="AG2593" s="7"/>
    </row>
    <row r="2594" spans="1:33" s="14" customFormat="1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T2594" s="13"/>
      <c r="U2594" s="13"/>
      <c r="V2594" s="13"/>
      <c r="W2594" s="7"/>
      <c r="X2594" s="7"/>
      <c r="Y2594" s="7"/>
      <c r="Z2594" s="7"/>
      <c r="AA2594" s="7"/>
      <c r="AB2594" s="7"/>
      <c r="AC2594" s="7"/>
      <c r="AD2594" s="7"/>
      <c r="AE2594" s="7"/>
      <c r="AF2594" s="7"/>
      <c r="AG2594" s="7"/>
    </row>
    <row r="2595" spans="1:33" s="14" customFormat="1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T2595" s="13"/>
      <c r="U2595" s="13"/>
      <c r="V2595" s="13"/>
      <c r="W2595" s="7"/>
      <c r="X2595" s="7"/>
      <c r="Y2595" s="7"/>
      <c r="Z2595" s="7"/>
      <c r="AA2595" s="7"/>
      <c r="AB2595" s="7"/>
      <c r="AC2595" s="7"/>
      <c r="AD2595" s="7"/>
      <c r="AE2595" s="7"/>
      <c r="AF2595" s="7"/>
      <c r="AG2595" s="7"/>
    </row>
    <row r="2596" spans="1:33" s="14" customFormat="1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T2596" s="13"/>
      <c r="U2596" s="13"/>
      <c r="V2596" s="13"/>
      <c r="W2596" s="7"/>
      <c r="X2596" s="7"/>
      <c r="Y2596" s="7"/>
      <c r="Z2596" s="7"/>
      <c r="AA2596" s="7"/>
      <c r="AB2596" s="7"/>
      <c r="AC2596" s="7"/>
      <c r="AD2596" s="7"/>
      <c r="AE2596" s="7"/>
      <c r="AF2596" s="7"/>
      <c r="AG2596" s="7"/>
    </row>
    <row r="2597" spans="1:33" s="14" customFormat="1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T2597" s="13"/>
      <c r="U2597" s="13"/>
      <c r="V2597" s="13"/>
      <c r="W2597" s="7"/>
      <c r="X2597" s="7"/>
      <c r="Y2597" s="7"/>
      <c r="Z2597" s="7"/>
      <c r="AA2597" s="7"/>
      <c r="AB2597" s="7"/>
      <c r="AC2597" s="7"/>
      <c r="AD2597" s="7"/>
      <c r="AE2597" s="7"/>
      <c r="AF2597" s="7"/>
      <c r="AG2597" s="7"/>
    </row>
    <row r="2598" spans="1:33" s="14" customFormat="1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T2598" s="13"/>
      <c r="U2598" s="13"/>
      <c r="V2598" s="13"/>
      <c r="W2598" s="7"/>
      <c r="X2598" s="7"/>
      <c r="Y2598" s="7"/>
      <c r="Z2598" s="7"/>
      <c r="AA2598" s="7"/>
      <c r="AB2598" s="7"/>
      <c r="AC2598" s="7"/>
      <c r="AD2598" s="7"/>
      <c r="AE2598" s="7"/>
      <c r="AF2598" s="7"/>
      <c r="AG2598" s="7"/>
    </row>
    <row r="2599" spans="1:33" s="14" customFormat="1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T2599" s="13"/>
      <c r="U2599" s="13"/>
      <c r="V2599" s="13"/>
      <c r="W2599" s="7"/>
      <c r="X2599" s="7"/>
      <c r="Y2599" s="7"/>
      <c r="Z2599" s="7"/>
      <c r="AA2599" s="7"/>
      <c r="AB2599" s="7"/>
      <c r="AC2599" s="7"/>
      <c r="AD2599" s="7"/>
      <c r="AE2599" s="7"/>
      <c r="AF2599" s="7"/>
      <c r="AG2599" s="7"/>
    </row>
    <row r="2600" spans="1:33" s="14" customFormat="1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T2600" s="13"/>
      <c r="U2600" s="13"/>
      <c r="V2600" s="13"/>
      <c r="W2600" s="7"/>
      <c r="X2600" s="7"/>
      <c r="Y2600" s="7"/>
      <c r="Z2600" s="7"/>
      <c r="AA2600" s="7"/>
      <c r="AB2600" s="7"/>
      <c r="AC2600" s="7"/>
      <c r="AD2600" s="7"/>
      <c r="AE2600" s="7"/>
      <c r="AF2600" s="7"/>
      <c r="AG2600" s="7"/>
    </row>
    <row r="2601" spans="1:33" s="14" customFormat="1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T2601" s="13"/>
      <c r="U2601" s="13"/>
      <c r="V2601" s="13"/>
      <c r="W2601" s="7"/>
      <c r="X2601" s="7"/>
      <c r="Y2601" s="7"/>
      <c r="Z2601" s="7"/>
      <c r="AA2601" s="7"/>
      <c r="AB2601" s="7"/>
      <c r="AC2601" s="7"/>
      <c r="AD2601" s="7"/>
      <c r="AE2601" s="7"/>
      <c r="AF2601" s="7"/>
      <c r="AG2601" s="7"/>
    </row>
    <row r="2602" spans="1:33" s="14" customFormat="1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T2602" s="13"/>
      <c r="U2602" s="13"/>
      <c r="V2602" s="13"/>
      <c r="W2602" s="7"/>
      <c r="X2602" s="7"/>
      <c r="Y2602" s="7"/>
      <c r="Z2602" s="7"/>
      <c r="AA2602" s="7"/>
      <c r="AB2602" s="7"/>
      <c r="AC2602" s="7"/>
      <c r="AD2602" s="7"/>
      <c r="AE2602" s="7"/>
      <c r="AF2602" s="7"/>
      <c r="AG2602" s="7"/>
    </row>
    <row r="2603" spans="1:33" s="14" customFormat="1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T2603" s="13"/>
      <c r="U2603" s="13"/>
      <c r="V2603" s="13"/>
      <c r="W2603" s="7"/>
      <c r="X2603" s="7"/>
      <c r="Y2603" s="7"/>
      <c r="Z2603" s="7"/>
      <c r="AA2603" s="7"/>
      <c r="AB2603" s="7"/>
      <c r="AC2603" s="7"/>
      <c r="AD2603" s="7"/>
      <c r="AE2603" s="7"/>
      <c r="AF2603" s="7"/>
      <c r="AG2603" s="7"/>
    </row>
    <row r="2604" spans="1:33" s="14" customFormat="1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T2604" s="13"/>
      <c r="U2604" s="13"/>
      <c r="V2604" s="13"/>
      <c r="W2604" s="7"/>
      <c r="X2604" s="7"/>
      <c r="Y2604" s="7"/>
      <c r="Z2604" s="7"/>
      <c r="AA2604" s="7"/>
      <c r="AB2604" s="7"/>
      <c r="AC2604" s="7"/>
      <c r="AD2604" s="7"/>
      <c r="AE2604" s="7"/>
      <c r="AF2604" s="7"/>
      <c r="AG2604" s="7"/>
    </row>
    <row r="2605" spans="1:33" s="14" customFormat="1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T2605" s="13"/>
      <c r="U2605" s="13"/>
      <c r="V2605" s="13"/>
      <c r="W2605" s="7"/>
      <c r="X2605" s="7"/>
      <c r="Y2605" s="7"/>
      <c r="Z2605" s="7"/>
      <c r="AA2605" s="7"/>
      <c r="AB2605" s="7"/>
      <c r="AC2605" s="7"/>
      <c r="AD2605" s="7"/>
      <c r="AE2605" s="7"/>
      <c r="AF2605" s="7"/>
      <c r="AG2605" s="7"/>
    </row>
    <row r="2606" spans="1:33" s="14" customFormat="1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T2606" s="13"/>
      <c r="U2606" s="13"/>
      <c r="V2606" s="13"/>
      <c r="W2606" s="7"/>
      <c r="X2606" s="7"/>
      <c r="Y2606" s="7"/>
      <c r="Z2606" s="7"/>
      <c r="AA2606" s="7"/>
      <c r="AB2606" s="7"/>
      <c r="AC2606" s="7"/>
      <c r="AD2606" s="7"/>
      <c r="AE2606" s="7"/>
      <c r="AF2606" s="7"/>
      <c r="AG2606" s="7"/>
    </row>
    <row r="2607" spans="1:33" s="14" customFormat="1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T2607" s="13"/>
      <c r="U2607" s="13"/>
      <c r="V2607" s="13"/>
      <c r="W2607" s="7"/>
      <c r="X2607" s="7"/>
      <c r="Y2607" s="7"/>
      <c r="Z2607" s="7"/>
      <c r="AA2607" s="7"/>
      <c r="AB2607" s="7"/>
      <c r="AC2607" s="7"/>
      <c r="AD2607" s="7"/>
      <c r="AE2607" s="7"/>
      <c r="AF2607" s="7"/>
      <c r="AG2607" s="7"/>
    </row>
    <row r="2608" spans="1:33" s="14" customFormat="1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T2608" s="13"/>
      <c r="U2608" s="13"/>
      <c r="V2608" s="13"/>
      <c r="W2608" s="7"/>
      <c r="X2608" s="7"/>
      <c r="Y2608" s="7"/>
      <c r="Z2608" s="7"/>
      <c r="AA2608" s="7"/>
      <c r="AB2608" s="7"/>
      <c r="AC2608" s="7"/>
      <c r="AD2608" s="7"/>
      <c r="AE2608" s="7"/>
      <c r="AF2608" s="7"/>
      <c r="AG2608" s="7"/>
    </row>
    <row r="2609" spans="1:33" s="14" customFormat="1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T2609" s="13"/>
      <c r="U2609" s="13"/>
      <c r="V2609" s="13"/>
      <c r="W2609" s="7"/>
      <c r="X2609" s="7"/>
      <c r="Y2609" s="7"/>
      <c r="Z2609" s="7"/>
      <c r="AA2609" s="7"/>
      <c r="AB2609" s="7"/>
      <c r="AC2609" s="7"/>
      <c r="AD2609" s="7"/>
      <c r="AE2609" s="7"/>
      <c r="AF2609" s="7"/>
      <c r="AG2609" s="7"/>
    </row>
    <row r="2610" spans="1:33" s="14" customFormat="1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T2610" s="13"/>
      <c r="U2610" s="13"/>
      <c r="V2610" s="13"/>
      <c r="W2610" s="7"/>
      <c r="X2610" s="7"/>
      <c r="Y2610" s="7"/>
      <c r="Z2610" s="7"/>
      <c r="AA2610" s="7"/>
      <c r="AB2610" s="7"/>
      <c r="AC2610" s="7"/>
      <c r="AD2610" s="7"/>
      <c r="AE2610" s="7"/>
      <c r="AF2610" s="7"/>
      <c r="AG2610" s="7"/>
    </row>
    <row r="2611" spans="1:33" s="14" customFormat="1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T2611" s="13"/>
      <c r="U2611" s="13"/>
      <c r="V2611" s="13"/>
      <c r="W2611" s="7"/>
      <c r="X2611" s="7"/>
      <c r="Y2611" s="7"/>
      <c r="Z2611" s="7"/>
      <c r="AA2611" s="7"/>
      <c r="AB2611" s="7"/>
      <c r="AC2611" s="7"/>
      <c r="AD2611" s="7"/>
      <c r="AE2611" s="7"/>
      <c r="AF2611" s="7"/>
      <c r="AG2611" s="7"/>
    </row>
    <row r="2612" spans="1:33" s="14" customFormat="1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T2612" s="13"/>
      <c r="U2612" s="13"/>
      <c r="V2612" s="13"/>
      <c r="W2612" s="7"/>
      <c r="X2612" s="7"/>
      <c r="Y2612" s="7"/>
      <c r="Z2612" s="7"/>
      <c r="AA2612" s="7"/>
      <c r="AB2612" s="7"/>
      <c r="AC2612" s="7"/>
      <c r="AD2612" s="7"/>
      <c r="AE2612" s="7"/>
      <c r="AF2612" s="7"/>
      <c r="AG2612" s="7"/>
    </row>
    <row r="2613" spans="1:33" s="14" customFormat="1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T2613" s="13"/>
      <c r="U2613" s="13"/>
      <c r="V2613" s="13"/>
      <c r="W2613" s="7"/>
      <c r="X2613" s="7"/>
      <c r="Y2613" s="7"/>
      <c r="Z2613" s="7"/>
      <c r="AA2613" s="7"/>
      <c r="AB2613" s="7"/>
      <c r="AC2613" s="7"/>
      <c r="AD2613" s="7"/>
      <c r="AE2613" s="7"/>
      <c r="AF2613" s="7"/>
      <c r="AG2613" s="7"/>
    </row>
    <row r="2614" spans="1:33" s="14" customFormat="1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T2614" s="13"/>
      <c r="U2614" s="13"/>
      <c r="V2614" s="13"/>
      <c r="W2614" s="7"/>
      <c r="X2614" s="7"/>
      <c r="Y2614" s="7"/>
      <c r="Z2614" s="7"/>
      <c r="AA2614" s="7"/>
      <c r="AB2614" s="7"/>
      <c r="AC2614" s="7"/>
      <c r="AD2614" s="7"/>
      <c r="AE2614" s="7"/>
      <c r="AF2614" s="7"/>
      <c r="AG2614" s="7"/>
    </row>
    <row r="2615" spans="1:33" s="14" customFormat="1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T2615" s="13"/>
      <c r="U2615" s="13"/>
      <c r="V2615" s="13"/>
      <c r="W2615" s="7"/>
      <c r="X2615" s="7"/>
      <c r="Y2615" s="7"/>
      <c r="Z2615" s="7"/>
      <c r="AA2615" s="7"/>
      <c r="AB2615" s="7"/>
      <c r="AC2615" s="7"/>
      <c r="AD2615" s="7"/>
      <c r="AE2615" s="7"/>
      <c r="AF2615" s="7"/>
      <c r="AG2615" s="7"/>
    </row>
    <row r="2616" spans="1:33" s="14" customFormat="1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T2616" s="13"/>
      <c r="U2616" s="13"/>
      <c r="V2616" s="13"/>
      <c r="W2616" s="7"/>
      <c r="X2616" s="7"/>
      <c r="Y2616" s="7"/>
      <c r="Z2616" s="7"/>
      <c r="AA2616" s="7"/>
      <c r="AB2616" s="7"/>
      <c r="AC2616" s="7"/>
      <c r="AD2616" s="7"/>
      <c r="AE2616" s="7"/>
      <c r="AF2616" s="7"/>
      <c r="AG2616" s="7"/>
    </row>
    <row r="2617" spans="1:33" s="14" customFormat="1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T2617" s="13"/>
      <c r="U2617" s="13"/>
      <c r="V2617" s="13"/>
      <c r="W2617" s="7"/>
      <c r="X2617" s="7"/>
      <c r="Y2617" s="7"/>
      <c r="Z2617" s="7"/>
      <c r="AA2617" s="7"/>
      <c r="AB2617" s="7"/>
      <c r="AC2617" s="7"/>
      <c r="AD2617" s="7"/>
      <c r="AE2617" s="7"/>
      <c r="AF2617" s="7"/>
      <c r="AG2617" s="7"/>
    </row>
    <row r="2618" spans="1:33" s="14" customFormat="1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T2618" s="13"/>
      <c r="U2618" s="13"/>
      <c r="V2618" s="13"/>
      <c r="W2618" s="7"/>
      <c r="X2618" s="7"/>
      <c r="Y2618" s="7"/>
      <c r="Z2618" s="7"/>
      <c r="AA2618" s="7"/>
      <c r="AB2618" s="7"/>
      <c r="AC2618" s="7"/>
      <c r="AD2618" s="7"/>
      <c r="AE2618" s="7"/>
      <c r="AF2618" s="7"/>
      <c r="AG2618" s="7"/>
    </row>
    <row r="2619" spans="1:33" s="14" customFormat="1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T2619" s="13"/>
      <c r="U2619" s="13"/>
      <c r="V2619" s="13"/>
      <c r="W2619" s="7"/>
      <c r="X2619" s="7"/>
      <c r="Y2619" s="7"/>
      <c r="Z2619" s="7"/>
      <c r="AA2619" s="7"/>
      <c r="AB2619" s="7"/>
      <c r="AC2619" s="7"/>
      <c r="AD2619" s="7"/>
      <c r="AE2619" s="7"/>
      <c r="AF2619" s="7"/>
      <c r="AG2619" s="7"/>
    </row>
    <row r="2620" spans="1:33" s="14" customFormat="1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T2620" s="13"/>
      <c r="U2620" s="13"/>
      <c r="V2620" s="13"/>
      <c r="W2620" s="7"/>
      <c r="X2620" s="7"/>
      <c r="Y2620" s="7"/>
      <c r="Z2620" s="7"/>
      <c r="AA2620" s="7"/>
      <c r="AB2620" s="7"/>
      <c r="AC2620" s="7"/>
      <c r="AD2620" s="7"/>
      <c r="AE2620" s="7"/>
      <c r="AF2620" s="7"/>
      <c r="AG2620" s="7"/>
    </row>
    <row r="2621" spans="1:33" s="14" customFormat="1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T2621" s="13"/>
      <c r="U2621" s="13"/>
      <c r="V2621" s="13"/>
      <c r="W2621" s="7"/>
      <c r="X2621" s="7"/>
      <c r="Y2621" s="7"/>
      <c r="Z2621" s="7"/>
      <c r="AA2621" s="7"/>
      <c r="AB2621" s="7"/>
      <c r="AC2621" s="7"/>
      <c r="AD2621" s="7"/>
      <c r="AE2621" s="7"/>
      <c r="AF2621" s="7"/>
      <c r="AG2621" s="7"/>
    </row>
    <row r="2622" spans="1:33" s="14" customFormat="1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T2622" s="13"/>
      <c r="U2622" s="13"/>
      <c r="V2622" s="13"/>
      <c r="W2622" s="7"/>
      <c r="X2622" s="7"/>
      <c r="Y2622" s="7"/>
      <c r="Z2622" s="7"/>
      <c r="AA2622" s="7"/>
      <c r="AB2622" s="7"/>
      <c r="AC2622" s="7"/>
      <c r="AD2622" s="7"/>
      <c r="AE2622" s="7"/>
      <c r="AF2622" s="7"/>
      <c r="AG2622" s="7"/>
    </row>
    <row r="2623" spans="1:33" s="14" customFormat="1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T2623" s="13"/>
      <c r="U2623" s="13"/>
      <c r="V2623" s="13"/>
      <c r="W2623" s="7"/>
      <c r="X2623" s="7"/>
      <c r="Y2623" s="7"/>
      <c r="Z2623" s="7"/>
      <c r="AA2623" s="7"/>
      <c r="AB2623" s="7"/>
      <c r="AC2623" s="7"/>
      <c r="AD2623" s="7"/>
      <c r="AE2623" s="7"/>
      <c r="AF2623" s="7"/>
      <c r="AG2623" s="7"/>
    </row>
    <row r="2624" spans="1:33" s="14" customFormat="1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T2624" s="13"/>
      <c r="U2624" s="13"/>
      <c r="V2624" s="13"/>
      <c r="W2624" s="7"/>
      <c r="X2624" s="7"/>
      <c r="Y2624" s="7"/>
      <c r="Z2624" s="7"/>
      <c r="AA2624" s="7"/>
      <c r="AB2624" s="7"/>
      <c r="AC2624" s="7"/>
      <c r="AD2624" s="7"/>
      <c r="AE2624" s="7"/>
      <c r="AF2624" s="7"/>
      <c r="AG2624" s="7"/>
    </row>
    <row r="2625" spans="1:33" s="14" customFormat="1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T2625" s="13"/>
      <c r="U2625" s="13"/>
      <c r="V2625" s="13"/>
      <c r="W2625" s="7"/>
      <c r="X2625" s="7"/>
      <c r="Y2625" s="7"/>
      <c r="Z2625" s="7"/>
      <c r="AA2625" s="7"/>
      <c r="AB2625" s="7"/>
      <c r="AC2625" s="7"/>
      <c r="AD2625" s="7"/>
      <c r="AE2625" s="7"/>
      <c r="AF2625" s="7"/>
      <c r="AG2625" s="7"/>
    </row>
    <row r="2626" spans="1:33" s="14" customFormat="1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T2626" s="13"/>
      <c r="U2626" s="13"/>
      <c r="V2626" s="13"/>
      <c r="W2626" s="7"/>
      <c r="X2626" s="7"/>
      <c r="Y2626" s="7"/>
      <c r="Z2626" s="7"/>
      <c r="AA2626" s="7"/>
      <c r="AB2626" s="7"/>
      <c r="AC2626" s="7"/>
      <c r="AD2626" s="7"/>
      <c r="AE2626" s="7"/>
      <c r="AF2626" s="7"/>
      <c r="AG2626" s="7"/>
    </row>
    <row r="2627" spans="1:33" s="14" customFormat="1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T2627" s="13"/>
      <c r="U2627" s="13"/>
      <c r="V2627" s="13"/>
      <c r="W2627" s="7"/>
      <c r="X2627" s="7"/>
      <c r="Y2627" s="7"/>
      <c r="Z2627" s="7"/>
      <c r="AA2627" s="7"/>
      <c r="AB2627" s="7"/>
      <c r="AC2627" s="7"/>
      <c r="AD2627" s="7"/>
      <c r="AE2627" s="7"/>
      <c r="AF2627" s="7"/>
      <c r="AG2627" s="7"/>
    </row>
    <row r="2628" spans="1:33" s="14" customFormat="1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T2628" s="13"/>
      <c r="U2628" s="13"/>
      <c r="V2628" s="13"/>
      <c r="W2628" s="7"/>
      <c r="X2628" s="7"/>
      <c r="Y2628" s="7"/>
      <c r="Z2628" s="7"/>
      <c r="AA2628" s="7"/>
      <c r="AB2628" s="7"/>
      <c r="AC2628" s="7"/>
      <c r="AD2628" s="7"/>
      <c r="AE2628" s="7"/>
      <c r="AF2628" s="7"/>
      <c r="AG2628" s="7"/>
    </row>
    <row r="2629" spans="1:33" s="14" customFormat="1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T2629" s="13"/>
      <c r="U2629" s="13"/>
      <c r="V2629" s="13"/>
      <c r="W2629" s="7"/>
      <c r="X2629" s="7"/>
      <c r="Y2629" s="7"/>
      <c r="Z2629" s="7"/>
      <c r="AA2629" s="7"/>
      <c r="AB2629" s="7"/>
      <c r="AC2629" s="7"/>
      <c r="AD2629" s="7"/>
      <c r="AE2629" s="7"/>
      <c r="AF2629" s="7"/>
      <c r="AG2629" s="7"/>
    </row>
    <row r="2630" spans="1:33" s="14" customFormat="1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T2630" s="13"/>
      <c r="U2630" s="13"/>
      <c r="V2630" s="13"/>
      <c r="W2630" s="7"/>
      <c r="X2630" s="7"/>
      <c r="Y2630" s="7"/>
      <c r="Z2630" s="7"/>
      <c r="AA2630" s="7"/>
      <c r="AB2630" s="7"/>
      <c r="AC2630" s="7"/>
      <c r="AD2630" s="7"/>
      <c r="AE2630" s="7"/>
      <c r="AF2630" s="7"/>
      <c r="AG2630" s="7"/>
    </row>
    <row r="2631" spans="1:33" s="14" customFormat="1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T2631" s="13"/>
      <c r="U2631" s="13"/>
      <c r="V2631" s="13"/>
      <c r="W2631" s="7"/>
      <c r="X2631" s="7"/>
      <c r="Y2631" s="7"/>
      <c r="Z2631" s="7"/>
      <c r="AA2631" s="7"/>
      <c r="AB2631" s="7"/>
      <c r="AC2631" s="7"/>
      <c r="AD2631" s="7"/>
      <c r="AE2631" s="7"/>
      <c r="AF2631" s="7"/>
      <c r="AG2631" s="7"/>
    </row>
    <row r="2632" spans="1:33" s="14" customFormat="1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T2632" s="13"/>
      <c r="U2632" s="13"/>
      <c r="V2632" s="13"/>
      <c r="W2632" s="7"/>
      <c r="X2632" s="7"/>
      <c r="Y2632" s="7"/>
      <c r="Z2632" s="7"/>
      <c r="AA2632" s="7"/>
      <c r="AB2632" s="7"/>
      <c r="AC2632" s="7"/>
      <c r="AD2632" s="7"/>
      <c r="AE2632" s="7"/>
      <c r="AF2632" s="7"/>
      <c r="AG2632" s="7"/>
    </row>
    <row r="2633" spans="1:33" s="14" customFormat="1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T2633" s="13"/>
      <c r="U2633" s="13"/>
      <c r="V2633" s="13"/>
      <c r="W2633" s="7"/>
      <c r="X2633" s="7"/>
      <c r="Y2633" s="7"/>
      <c r="Z2633" s="7"/>
      <c r="AA2633" s="7"/>
      <c r="AB2633" s="7"/>
      <c r="AC2633" s="7"/>
      <c r="AD2633" s="7"/>
      <c r="AE2633" s="7"/>
      <c r="AF2633" s="7"/>
      <c r="AG2633" s="7"/>
    </row>
    <row r="2634" spans="1:33" s="14" customFormat="1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T2634" s="13"/>
      <c r="U2634" s="13"/>
      <c r="V2634" s="13"/>
      <c r="W2634" s="7"/>
      <c r="X2634" s="7"/>
      <c r="Y2634" s="7"/>
      <c r="Z2634" s="7"/>
      <c r="AA2634" s="7"/>
      <c r="AB2634" s="7"/>
      <c r="AC2634" s="7"/>
      <c r="AD2634" s="7"/>
      <c r="AE2634" s="7"/>
      <c r="AF2634" s="7"/>
      <c r="AG2634" s="7"/>
    </row>
    <row r="2635" spans="1:33" s="14" customFormat="1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T2635" s="13"/>
      <c r="U2635" s="13"/>
      <c r="V2635" s="13"/>
      <c r="W2635" s="7"/>
      <c r="X2635" s="7"/>
      <c r="Y2635" s="7"/>
      <c r="Z2635" s="7"/>
      <c r="AA2635" s="7"/>
      <c r="AB2635" s="7"/>
      <c r="AC2635" s="7"/>
      <c r="AD2635" s="7"/>
      <c r="AE2635" s="7"/>
      <c r="AF2635" s="7"/>
      <c r="AG2635" s="7"/>
    </row>
    <row r="2636" spans="1:33" s="14" customFormat="1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T2636" s="13"/>
      <c r="U2636" s="13"/>
      <c r="V2636" s="13"/>
      <c r="W2636" s="7"/>
      <c r="X2636" s="7"/>
      <c r="Y2636" s="7"/>
      <c r="Z2636" s="7"/>
      <c r="AA2636" s="7"/>
      <c r="AB2636" s="7"/>
      <c r="AC2636" s="7"/>
      <c r="AD2636" s="7"/>
      <c r="AE2636" s="7"/>
      <c r="AF2636" s="7"/>
      <c r="AG2636" s="7"/>
    </row>
    <row r="2637" spans="1:33" s="14" customFormat="1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T2637" s="13"/>
      <c r="U2637" s="13"/>
      <c r="V2637" s="13"/>
      <c r="W2637" s="7"/>
      <c r="X2637" s="7"/>
      <c r="Y2637" s="7"/>
      <c r="Z2637" s="7"/>
      <c r="AA2637" s="7"/>
      <c r="AB2637" s="7"/>
      <c r="AC2637" s="7"/>
      <c r="AD2637" s="7"/>
      <c r="AE2637" s="7"/>
      <c r="AF2637" s="7"/>
      <c r="AG2637" s="7"/>
    </row>
    <row r="2638" spans="1:33" s="14" customFormat="1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T2638" s="13"/>
      <c r="U2638" s="13"/>
      <c r="V2638" s="13"/>
      <c r="W2638" s="7"/>
      <c r="X2638" s="7"/>
      <c r="Y2638" s="7"/>
      <c r="Z2638" s="7"/>
      <c r="AA2638" s="7"/>
      <c r="AB2638" s="7"/>
      <c r="AC2638" s="7"/>
      <c r="AD2638" s="7"/>
      <c r="AE2638" s="7"/>
      <c r="AF2638" s="7"/>
      <c r="AG2638" s="7"/>
    </row>
    <row r="2639" spans="1:33" s="14" customFormat="1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T2639" s="13"/>
      <c r="U2639" s="13"/>
      <c r="V2639" s="13"/>
      <c r="W2639" s="7"/>
      <c r="X2639" s="7"/>
      <c r="Y2639" s="7"/>
      <c r="Z2639" s="7"/>
      <c r="AA2639" s="7"/>
      <c r="AB2639" s="7"/>
      <c r="AC2639" s="7"/>
      <c r="AD2639" s="7"/>
      <c r="AE2639" s="7"/>
      <c r="AF2639" s="7"/>
      <c r="AG2639" s="7"/>
    </row>
    <row r="2640" spans="1:33" s="14" customFormat="1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T2640" s="13"/>
      <c r="U2640" s="13"/>
      <c r="V2640" s="13"/>
      <c r="W2640" s="7"/>
      <c r="X2640" s="7"/>
      <c r="Y2640" s="7"/>
      <c r="Z2640" s="7"/>
      <c r="AA2640" s="7"/>
      <c r="AB2640" s="7"/>
      <c r="AC2640" s="7"/>
      <c r="AD2640" s="7"/>
      <c r="AE2640" s="7"/>
      <c r="AF2640" s="7"/>
      <c r="AG2640" s="7"/>
    </row>
    <row r="2641" spans="1:33" s="14" customFormat="1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T2641" s="13"/>
      <c r="U2641" s="13"/>
      <c r="V2641" s="13"/>
      <c r="W2641" s="7"/>
      <c r="X2641" s="7"/>
      <c r="Y2641" s="7"/>
      <c r="Z2641" s="7"/>
      <c r="AA2641" s="7"/>
      <c r="AB2641" s="7"/>
      <c r="AC2641" s="7"/>
      <c r="AD2641" s="7"/>
      <c r="AE2641" s="7"/>
      <c r="AF2641" s="7"/>
      <c r="AG2641" s="7"/>
    </row>
    <row r="2642" spans="1:33" s="14" customFormat="1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T2642" s="13"/>
      <c r="U2642" s="13"/>
      <c r="V2642" s="13"/>
      <c r="W2642" s="7"/>
      <c r="X2642" s="7"/>
      <c r="Y2642" s="7"/>
      <c r="Z2642" s="7"/>
      <c r="AA2642" s="7"/>
      <c r="AB2642" s="7"/>
      <c r="AC2642" s="7"/>
      <c r="AD2642" s="7"/>
      <c r="AE2642" s="7"/>
      <c r="AF2642" s="7"/>
      <c r="AG2642" s="7"/>
    </row>
    <row r="2643" spans="1:33" s="14" customFormat="1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T2643" s="13"/>
      <c r="U2643" s="13"/>
      <c r="V2643" s="13"/>
      <c r="W2643" s="7"/>
      <c r="X2643" s="7"/>
      <c r="Y2643" s="7"/>
      <c r="Z2643" s="7"/>
      <c r="AA2643" s="7"/>
      <c r="AB2643" s="7"/>
      <c r="AC2643" s="7"/>
      <c r="AD2643" s="7"/>
      <c r="AE2643" s="7"/>
      <c r="AF2643" s="7"/>
      <c r="AG2643" s="7"/>
    </row>
    <row r="2644" spans="1:33" s="14" customFormat="1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T2644" s="13"/>
      <c r="U2644" s="13"/>
      <c r="V2644" s="13"/>
      <c r="W2644" s="7"/>
      <c r="X2644" s="7"/>
      <c r="Y2644" s="7"/>
      <c r="Z2644" s="7"/>
      <c r="AA2644" s="7"/>
      <c r="AB2644" s="7"/>
      <c r="AC2644" s="7"/>
      <c r="AD2644" s="7"/>
      <c r="AE2644" s="7"/>
      <c r="AF2644" s="7"/>
      <c r="AG2644" s="7"/>
    </row>
    <row r="2645" spans="1:33" s="14" customFormat="1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T2645" s="13"/>
      <c r="U2645" s="13"/>
      <c r="V2645" s="13"/>
      <c r="W2645" s="7"/>
      <c r="X2645" s="7"/>
      <c r="Y2645" s="7"/>
      <c r="Z2645" s="7"/>
      <c r="AA2645" s="7"/>
      <c r="AB2645" s="7"/>
      <c r="AC2645" s="7"/>
      <c r="AD2645" s="7"/>
      <c r="AE2645" s="7"/>
      <c r="AF2645" s="7"/>
      <c r="AG2645" s="7"/>
    </row>
    <row r="2646" spans="1:33" s="14" customFormat="1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T2646" s="13"/>
      <c r="U2646" s="13"/>
      <c r="V2646" s="13"/>
      <c r="W2646" s="7"/>
      <c r="X2646" s="7"/>
      <c r="Y2646" s="7"/>
      <c r="Z2646" s="7"/>
      <c r="AA2646" s="7"/>
      <c r="AB2646" s="7"/>
      <c r="AC2646" s="7"/>
      <c r="AD2646" s="7"/>
      <c r="AE2646" s="7"/>
      <c r="AF2646" s="7"/>
      <c r="AG2646" s="7"/>
    </row>
    <row r="2647" spans="1:33" s="14" customFormat="1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T2647" s="13"/>
      <c r="U2647" s="13"/>
      <c r="V2647" s="13"/>
      <c r="W2647" s="7"/>
      <c r="X2647" s="7"/>
      <c r="Y2647" s="7"/>
      <c r="Z2647" s="7"/>
      <c r="AA2647" s="7"/>
      <c r="AB2647" s="7"/>
      <c r="AC2647" s="7"/>
      <c r="AD2647" s="7"/>
      <c r="AE2647" s="7"/>
      <c r="AF2647" s="7"/>
      <c r="AG2647" s="7"/>
    </row>
    <row r="2648" spans="1:33" s="14" customFormat="1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T2648" s="13"/>
      <c r="U2648" s="13"/>
      <c r="V2648" s="13"/>
      <c r="W2648" s="7"/>
      <c r="X2648" s="7"/>
      <c r="Y2648" s="7"/>
      <c r="Z2648" s="7"/>
      <c r="AA2648" s="7"/>
      <c r="AB2648" s="7"/>
      <c r="AC2648" s="7"/>
      <c r="AD2648" s="7"/>
      <c r="AE2648" s="7"/>
      <c r="AF2648" s="7"/>
      <c r="AG2648" s="7"/>
    </row>
    <row r="2649" spans="1:33" s="14" customFormat="1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T2649" s="13"/>
      <c r="U2649" s="13"/>
      <c r="V2649" s="13"/>
      <c r="W2649" s="7"/>
      <c r="X2649" s="7"/>
      <c r="Y2649" s="7"/>
      <c r="Z2649" s="7"/>
      <c r="AA2649" s="7"/>
      <c r="AB2649" s="7"/>
      <c r="AC2649" s="7"/>
      <c r="AD2649" s="7"/>
      <c r="AE2649" s="7"/>
      <c r="AF2649" s="7"/>
      <c r="AG2649" s="7"/>
    </row>
    <row r="2650" spans="1:33" s="14" customFormat="1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T2650" s="13"/>
      <c r="U2650" s="13"/>
      <c r="V2650" s="13"/>
      <c r="W2650" s="7"/>
      <c r="X2650" s="7"/>
      <c r="Y2650" s="7"/>
      <c r="Z2650" s="7"/>
      <c r="AA2650" s="7"/>
      <c r="AB2650" s="7"/>
      <c r="AC2650" s="7"/>
      <c r="AD2650" s="7"/>
      <c r="AE2650" s="7"/>
      <c r="AF2650" s="7"/>
      <c r="AG2650" s="7"/>
    </row>
    <row r="2651" spans="1:33" s="14" customFormat="1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T2651" s="13"/>
      <c r="U2651" s="13"/>
      <c r="V2651" s="13"/>
      <c r="W2651" s="7"/>
      <c r="X2651" s="7"/>
      <c r="Y2651" s="7"/>
      <c r="Z2651" s="7"/>
      <c r="AA2651" s="7"/>
      <c r="AB2651" s="7"/>
      <c r="AC2651" s="7"/>
      <c r="AD2651" s="7"/>
      <c r="AE2651" s="7"/>
      <c r="AF2651" s="7"/>
      <c r="AG2651" s="7"/>
    </row>
    <row r="2652" spans="1:33" s="14" customFormat="1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T2652" s="13"/>
      <c r="U2652" s="13"/>
      <c r="V2652" s="13"/>
      <c r="W2652" s="7"/>
      <c r="X2652" s="7"/>
      <c r="Y2652" s="7"/>
      <c r="Z2652" s="7"/>
      <c r="AA2652" s="7"/>
      <c r="AB2652" s="7"/>
      <c r="AC2652" s="7"/>
      <c r="AD2652" s="7"/>
      <c r="AE2652" s="7"/>
      <c r="AF2652" s="7"/>
      <c r="AG2652" s="7"/>
    </row>
    <row r="2653" spans="1:33" s="14" customFormat="1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T2653" s="13"/>
      <c r="U2653" s="13"/>
      <c r="V2653" s="13"/>
      <c r="W2653" s="7"/>
      <c r="X2653" s="7"/>
      <c r="Y2653" s="7"/>
      <c r="Z2653" s="7"/>
      <c r="AA2653" s="7"/>
      <c r="AB2653" s="7"/>
      <c r="AC2653" s="7"/>
      <c r="AD2653" s="7"/>
      <c r="AE2653" s="7"/>
      <c r="AF2653" s="7"/>
      <c r="AG2653" s="7"/>
    </row>
    <row r="2654" spans="1:33" s="14" customFormat="1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T2654" s="13"/>
      <c r="U2654" s="13"/>
      <c r="V2654" s="13"/>
      <c r="W2654" s="7"/>
      <c r="X2654" s="7"/>
      <c r="Y2654" s="7"/>
      <c r="Z2654" s="7"/>
      <c r="AA2654" s="7"/>
      <c r="AB2654" s="7"/>
      <c r="AC2654" s="7"/>
      <c r="AD2654" s="7"/>
      <c r="AE2654" s="7"/>
      <c r="AF2654" s="7"/>
      <c r="AG2654" s="7"/>
    </row>
    <row r="2655" spans="1:33" s="14" customFormat="1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T2655" s="13"/>
      <c r="U2655" s="13"/>
      <c r="V2655" s="13"/>
      <c r="W2655" s="7"/>
      <c r="X2655" s="7"/>
      <c r="Y2655" s="7"/>
      <c r="Z2655" s="7"/>
      <c r="AA2655" s="7"/>
      <c r="AB2655" s="7"/>
      <c r="AC2655" s="7"/>
      <c r="AD2655" s="7"/>
      <c r="AE2655" s="7"/>
      <c r="AF2655" s="7"/>
      <c r="AG2655" s="7"/>
    </row>
    <row r="2656" spans="1:33" s="14" customFormat="1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T2656" s="13"/>
      <c r="U2656" s="13"/>
      <c r="V2656" s="13"/>
      <c r="W2656" s="7"/>
      <c r="X2656" s="7"/>
      <c r="Y2656" s="7"/>
      <c r="Z2656" s="7"/>
      <c r="AA2656" s="7"/>
      <c r="AB2656" s="7"/>
      <c r="AC2656" s="7"/>
      <c r="AD2656" s="7"/>
      <c r="AE2656" s="7"/>
      <c r="AF2656" s="7"/>
      <c r="AG2656" s="7"/>
    </row>
    <row r="2657" spans="1:33" s="14" customFormat="1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T2657" s="13"/>
      <c r="U2657" s="13"/>
      <c r="V2657" s="13"/>
      <c r="W2657" s="7"/>
      <c r="X2657" s="7"/>
      <c r="Y2657" s="7"/>
      <c r="Z2657" s="7"/>
      <c r="AA2657" s="7"/>
      <c r="AB2657" s="7"/>
      <c r="AC2657" s="7"/>
      <c r="AD2657" s="7"/>
      <c r="AE2657" s="7"/>
      <c r="AF2657" s="7"/>
      <c r="AG2657" s="7"/>
    </row>
    <row r="2658" spans="1:33" s="14" customFormat="1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T2658" s="13"/>
      <c r="U2658" s="13"/>
      <c r="V2658" s="13"/>
      <c r="W2658" s="7"/>
      <c r="X2658" s="7"/>
      <c r="Y2658" s="7"/>
      <c r="Z2658" s="7"/>
      <c r="AA2658" s="7"/>
      <c r="AB2658" s="7"/>
      <c r="AC2658" s="7"/>
      <c r="AD2658" s="7"/>
      <c r="AE2658" s="7"/>
      <c r="AF2658" s="7"/>
      <c r="AG2658" s="7"/>
    </row>
    <row r="2659" spans="1:33" s="14" customFormat="1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T2659" s="13"/>
      <c r="U2659" s="13"/>
      <c r="V2659" s="13"/>
      <c r="W2659" s="7"/>
      <c r="X2659" s="7"/>
      <c r="Y2659" s="7"/>
      <c r="Z2659" s="7"/>
      <c r="AA2659" s="7"/>
      <c r="AB2659" s="7"/>
      <c r="AC2659" s="7"/>
      <c r="AD2659" s="7"/>
      <c r="AE2659" s="7"/>
      <c r="AF2659" s="7"/>
      <c r="AG2659" s="7"/>
    </row>
    <row r="2660" spans="1:33" s="14" customFormat="1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T2660" s="13"/>
      <c r="U2660" s="13"/>
      <c r="V2660" s="13"/>
      <c r="W2660" s="7"/>
      <c r="X2660" s="7"/>
      <c r="Y2660" s="7"/>
      <c r="Z2660" s="7"/>
      <c r="AA2660" s="7"/>
      <c r="AB2660" s="7"/>
      <c r="AC2660" s="7"/>
      <c r="AD2660" s="7"/>
      <c r="AE2660" s="7"/>
      <c r="AF2660" s="7"/>
      <c r="AG2660" s="7"/>
    </row>
    <row r="2661" spans="1:33" s="14" customFormat="1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T2661" s="13"/>
      <c r="U2661" s="13"/>
      <c r="V2661" s="13"/>
      <c r="W2661" s="7"/>
      <c r="X2661" s="7"/>
      <c r="Y2661" s="7"/>
      <c r="Z2661" s="7"/>
      <c r="AA2661" s="7"/>
      <c r="AB2661" s="7"/>
      <c r="AC2661" s="7"/>
      <c r="AD2661" s="7"/>
      <c r="AE2661" s="7"/>
      <c r="AF2661" s="7"/>
      <c r="AG2661" s="7"/>
    </row>
    <row r="2662" spans="1:33" s="14" customFormat="1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T2662" s="13"/>
      <c r="U2662" s="13"/>
      <c r="V2662" s="13"/>
      <c r="W2662" s="7"/>
      <c r="X2662" s="7"/>
      <c r="Y2662" s="7"/>
      <c r="Z2662" s="7"/>
      <c r="AA2662" s="7"/>
      <c r="AB2662" s="7"/>
      <c r="AC2662" s="7"/>
      <c r="AD2662" s="7"/>
      <c r="AE2662" s="7"/>
      <c r="AF2662" s="7"/>
      <c r="AG2662" s="7"/>
    </row>
    <row r="2663" spans="1:33" s="14" customFormat="1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T2663" s="13"/>
      <c r="U2663" s="13"/>
      <c r="V2663" s="13"/>
      <c r="W2663" s="7"/>
      <c r="X2663" s="7"/>
      <c r="Y2663" s="7"/>
      <c r="Z2663" s="7"/>
      <c r="AA2663" s="7"/>
      <c r="AB2663" s="7"/>
      <c r="AC2663" s="7"/>
      <c r="AD2663" s="7"/>
      <c r="AE2663" s="7"/>
      <c r="AF2663" s="7"/>
      <c r="AG2663" s="7"/>
    </row>
    <row r="2664" spans="1:33" s="14" customFormat="1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T2664" s="13"/>
      <c r="U2664" s="13"/>
      <c r="V2664" s="13"/>
      <c r="W2664" s="7"/>
      <c r="X2664" s="7"/>
      <c r="Y2664" s="7"/>
      <c r="Z2664" s="7"/>
      <c r="AA2664" s="7"/>
      <c r="AB2664" s="7"/>
      <c r="AC2664" s="7"/>
      <c r="AD2664" s="7"/>
      <c r="AE2664" s="7"/>
      <c r="AF2664" s="7"/>
      <c r="AG2664" s="7"/>
    </row>
    <row r="2665" spans="1:33" s="14" customFormat="1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T2665" s="13"/>
      <c r="U2665" s="13"/>
      <c r="V2665" s="13"/>
      <c r="W2665" s="7"/>
      <c r="X2665" s="7"/>
      <c r="Y2665" s="7"/>
      <c r="Z2665" s="7"/>
      <c r="AA2665" s="7"/>
      <c r="AB2665" s="7"/>
      <c r="AC2665" s="7"/>
      <c r="AD2665" s="7"/>
      <c r="AE2665" s="7"/>
      <c r="AF2665" s="7"/>
      <c r="AG2665" s="7"/>
    </row>
    <row r="2666" spans="1:33" s="14" customFormat="1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T2666" s="13"/>
      <c r="U2666" s="13"/>
      <c r="V2666" s="13"/>
      <c r="W2666" s="7"/>
      <c r="X2666" s="7"/>
      <c r="Y2666" s="7"/>
      <c r="Z2666" s="7"/>
      <c r="AA2666" s="7"/>
      <c r="AB2666" s="7"/>
      <c r="AC2666" s="7"/>
      <c r="AD2666" s="7"/>
      <c r="AE2666" s="7"/>
      <c r="AF2666" s="7"/>
      <c r="AG2666" s="7"/>
    </row>
    <row r="2667" spans="1:33" s="14" customFormat="1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T2667" s="13"/>
      <c r="U2667" s="13"/>
      <c r="V2667" s="13"/>
      <c r="W2667" s="7"/>
      <c r="X2667" s="7"/>
      <c r="Y2667" s="7"/>
      <c r="Z2667" s="7"/>
      <c r="AA2667" s="7"/>
      <c r="AB2667" s="7"/>
      <c r="AC2667" s="7"/>
      <c r="AD2667" s="7"/>
      <c r="AE2667" s="7"/>
      <c r="AF2667" s="7"/>
      <c r="AG2667" s="7"/>
    </row>
    <row r="2668" spans="1:33" s="14" customFormat="1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T2668" s="13"/>
      <c r="U2668" s="13"/>
      <c r="V2668" s="13"/>
      <c r="W2668" s="7"/>
      <c r="X2668" s="7"/>
      <c r="Y2668" s="7"/>
      <c r="Z2668" s="7"/>
      <c r="AA2668" s="7"/>
      <c r="AB2668" s="7"/>
      <c r="AC2668" s="7"/>
      <c r="AD2668" s="7"/>
      <c r="AE2668" s="7"/>
      <c r="AF2668" s="7"/>
      <c r="AG2668" s="7"/>
    </row>
    <row r="2669" spans="1:33" s="14" customFormat="1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T2669" s="13"/>
      <c r="U2669" s="13"/>
      <c r="V2669" s="13"/>
      <c r="W2669" s="7"/>
      <c r="X2669" s="7"/>
      <c r="Y2669" s="7"/>
      <c r="Z2669" s="7"/>
      <c r="AA2669" s="7"/>
      <c r="AB2669" s="7"/>
      <c r="AC2669" s="7"/>
      <c r="AD2669" s="7"/>
      <c r="AE2669" s="7"/>
      <c r="AF2669" s="7"/>
      <c r="AG2669" s="7"/>
    </row>
    <row r="2670" spans="1:33" s="14" customFormat="1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T2670" s="13"/>
      <c r="U2670" s="13"/>
      <c r="V2670" s="13"/>
      <c r="W2670" s="7"/>
      <c r="X2670" s="7"/>
      <c r="Y2670" s="7"/>
      <c r="Z2670" s="7"/>
      <c r="AA2670" s="7"/>
      <c r="AB2670" s="7"/>
      <c r="AC2670" s="7"/>
      <c r="AD2670" s="7"/>
      <c r="AE2670" s="7"/>
      <c r="AF2670" s="7"/>
      <c r="AG2670" s="7"/>
    </row>
    <row r="2671" spans="1:33" s="14" customFormat="1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T2671" s="13"/>
      <c r="U2671" s="13"/>
      <c r="V2671" s="13"/>
      <c r="W2671" s="7"/>
      <c r="X2671" s="7"/>
      <c r="Y2671" s="7"/>
      <c r="Z2671" s="7"/>
      <c r="AA2671" s="7"/>
      <c r="AB2671" s="7"/>
      <c r="AC2671" s="7"/>
      <c r="AD2671" s="7"/>
      <c r="AE2671" s="7"/>
      <c r="AF2671" s="7"/>
      <c r="AG2671" s="7"/>
    </row>
    <row r="2672" spans="1:33" s="14" customFormat="1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T2672" s="13"/>
      <c r="U2672" s="13"/>
      <c r="V2672" s="13"/>
      <c r="W2672" s="7"/>
      <c r="X2672" s="7"/>
      <c r="Y2672" s="7"/>
      <c r="Z2672" s="7"/>
      <c r="AA2672" s="7"/>
      <c r="AB2672" s="7"/>
      <c r="AC2672" s="7"/>
      <c r="AD2672" s="7"/>
      <c r="AE2672" s="7"/>
      <c r="AF2672" s="7"/>
      <c r="AG2672" s="7"/>
    </row>
    <row r="2673" spans="1:33" s="14" customFormat="1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T2673" s="13"/>
      <c r="U2673" s="13"/>
      <c r="V2673" s="13"/>
      <c r="W2673" s="7"/>
      <c r="X2673" s="7"/>
      <c r="Y2673" s="7"/>
      <c r="Z2673" s="7"/>
      <c r="AA2673" s="7"/>
      <c r="AB2673" s="7"/>
      <c r="AC2673" s="7"/>
      <c r="AD2673" s="7"/>
      <c r="AE2673" s="7"/>
      <c r="AF2673" s="7"/>
      <c r="AG2673" s="7"/>
    </row>
    <row r="2674" spans="1:33" s="14" customFormat="1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T2674" s="13"/>
      <c r="U2674" s="13"/>
      <c r="V2674" s="13"/>
      <c r="W2674" s="7"/>
      <c r="X2674" s="7"/>
      <c r="Y2674" s="7"/>
      <c r="Z2674" s="7"/>
      <c r="AA2674" s="7"/>
      <c r="AB2674" s="7"/>
      <c r="AC2674" s="7"/>
      <c r="AD2674" s="7"/>
      <c r="AE2674" s="7"/>
      <c r="AF2674" s="7"/>
      <c r="AG2674" s="7"/>
    </row>
    <row r="2675" spans="1:33" s="14" customFormat="1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T2675" s="13"/>
      <c r="U2675" s="13"/>
      <c r="V2675" s="13"/>
      <c r="W2675" s="7"/>
      <c r="X2675" s="7"/>
      <c r="Y2675" s="7"/>
      <c r="Z2675" s="7"/>
      <c r="AA2675" s="7"/>
      <c r="AB2675" s="7"/>
      <c r="AC2675" s="7"/>
      <c r="AD2675" s="7"/>
      <c r="AE2675" s="7"/>
      <c r="AF2675" s="7"/>
      <c r="AG2675" s="7"/>
    </row>
    <row r="2676" spans="1:33" s="14" customFormat="1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T2676" s="13"/>
      <c r="U2676" s="13"/>
      <c r="V2676" s="13"/>
      <c r="W2676" s="7"/>
      <c r="X2676" s="7"/>
      <c r="Y2676" s="7"/>
      <c r="Z2676" s="7"/>
      <c r="AA2676" s="7"/>
      <c r="AB2676" s="7"/>
      <c r="AC2676" s="7"/>
      <c r="AD2676" s="7"/>
      <c r="AE2676" s="7"/>
      <c r="AF2676" s="7"/>
      <c r="AG2676" s="7"/>
    </row>
    <row r="2677" spans="1:33" s="14" customFormat="1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T2677" s="13"/>
      <c r="U2677" s="13"/>
      <c r="V2677" s="13"/>
      <c r="W2677" s="7"/>
      <c r="X2677" s="7"/>
      <c r="Y2677" s="7"/>
      <c r="Z2677" s="7"/>
      <c r="AA2677" s="7"/>
      <c r="AB2677" s="7"/>
      <c r="AC2677" s="7"/>
      <c r="AD2677" s="7"/>
      <c r="AE2677" s="7"/>
      <c r="AF2677" s="7"/>
      <c r="AG2677" s="7"/>
    </row>
    <row r="2678" spans="1:33" s="14" customFormat="1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T2678" s="13"/>
      <c r="U2678" s="13"/>
      <c r="V2678" s="13"/>
      <c r="W2678" s="7"/>
      <c r="X2678" s="7"/>
      <c r="Y2678" s="7"/>
      <c r="Z2678" s="7"/>
      <c r="AA2678" s="7"/>
      <c r="AB2678" s="7"/>
      <c r="AC2678" s="7"/>
      <c r="AD2678" s="7"/>
      <c r="AE2678" s="7"/>
      <c r="AF2678" s="7"/>
      <c r="AG2678" s="7"/>
    </row>
    <row r="2679" spans="1:33" s="14" customFormat="1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T2679" s="13"/>
      <c r="U2679" s="13"/>
      <c r="V2679" s="13"/>
      <c r="W2679" s="7"/>
      <c r="X2679" s="7"/>
      <c r="Y2679" s="7"/>
      <c r="Z2679" s="7"/>
      <c r="AA2679" s="7"/>
      <c r="AB2679" s="7"/>
      <c r="AC2679" s="7"/>
      <c r="AD2679" s="7"/>
      <c r="AE2679" s="7"/>
      <c r="AF2679" s="7"/>
      <c r="AG2679" s="7"/>
    </row>
    <row r="2680" spans="1:33" s="14" customFormat="1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T2680" s="13"/>
      <c r="U2680" s="13"/>
      <c r="V2680" s="13"/>
      <c r="W2680" s="7"/>
      <c r="X2680" s="7"/>
      <c r="Y2680" s="7"/>
      <c r="Z2680" s="7"/>
      <c r="AA2680" s="7"/>
      <c r="AB2680" s="7"/>
      <c r="AC2680" s="7"/>
      <c r="AD2680" s="7"/>
      <c r="AE2680" s="7"/>
      <c r="AF2680" s="7"/>
      <c r="AG2680" s="7"/>
    </row>
    <row r="2681" spans="1:33" s="14" customFormat="1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T2681" s="13"/>
      <c r="U2681" s="13"/>
      <c r="V2681" s="13"/>
      <c r="W2681" s="7"/>
      <c r="X2681" s="7"/>
      <c r="Y2681" s="7"/>
      <c r="Z2681" s="7"/>
      <c r="AA2681" s="7"/>
      <c r="AB2681" s="7"/>
      <c r="AC2681" s="7"/>
      <c r="AD2681" s="7"/>
      <c r="AE2681" s="7"/>
      <c r="AF2681" s="7"/>
      <c r="AG2681" s="7"/>
    </row>
    <row r="2682" spans="1:33" s="14" customFormat="1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T2682" s="13"/>
      <c r="U2682" s="13"/>
      <c r="V2682" s="13"/>
      <c r="W2682" s="7"/>
      <c r="X2682" s="7"/>
      <c r="Y2682" s="7"/>
      <c r="Z2682" s="7"/>
      <c r="AA2682" s="7"/>
      <c r="AB2682" s="7"/>
      <c r="AC2682" s="7"/>
      <c r="AD2682" s="7"/>
      <c r="AE2682" s="7"/>
      <c r="AF2682" s="7"/>
      <c r="AG2682" s="7"/>
    </row>
    <row r="2683" spans="1:33" s="14" customFormat="1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T2683" s="13"/>
      <c r="U2683" s="13"/>
      <c r="V2683" s="13"/>
      <c r="W2683" s="7"/>
      <c r="X2683" s="7"/>
      <c r="Y2683" s="7"/>
      <c r="Z2683" s="7"/>
      <c r="AA2683" s="7"/>
      <c r="AB2683" s="7"/>
      <c r="AC2683" s="7"/>
      <c r="AD2683" s="7"/>
      <c r="AE2683" s="7"/>
      <c r="AF2683" s="7"/>
      <c r="AG2683" s="7"/>
    </row>
    <row r="2684" spans="1:33" s="14" customFormat="1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T2684" s="13"/>
      <c r="U2684" s="13"/>
      <c r="V2684" s="13"/>
      <c r="W2684" s="7"/>
      <c r="X2684" s="7"/>
      <c r="Y2684" s="7"/>
      <c r="Z2684" s="7"/>
      <c r="AA2684" s="7"/>
      <c r="AB2684" s="7"/>
      <c r="AC2684" s="7"/>
      <c r="AD2684" s="7"/>
      <c r="AE2684" s="7"/>
      <c r="AF2684" s="7"/>
      <c r="AG2684" s="7"/>
    </row>
    <row r="2685" spans="1:33" s="14" customFormat="1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T2685" s="13"/>
      <c r="U2685" s="13"/>
      <c r="V2685" s="13"/>
      <c r="W2685" s="7"/>
      <c r="X2685" s="7"/>
      <c r="Y2685" s="7"/>
      <c r="Z2685" s="7"/>
      <c r="AA2685" s="7"/>
      <c r="AB2685" s="7"/>
      <c r="AC2685" s="7"/>
      <c r="AD2685" s="7"/>
      <c r="AE2685" s="7"/>
      <c r="AF2685" s="7"/>
      <c r="AG2685" s="7"/>
    </row>
    <row r="2686" spans="1:33" s="14" customFormat="1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T2686" s="13"/>
      <c r="U2686" s="13"/>
      <c r="V2686" s="13"/>
      <c r="W2686" s="7"/>
      <c r="X2686" s="7"/>
      <c r="Y2686" s="7"/>
      <c r="Z2686" s="7"/>
      <c r="AA2686" s="7"/>
      <c r="AB2686" s="7"/>
      <c r="AC2686" s="7"/>
      <c r="AD2686" s="7"/>
      <c r="AE2686" s="7"/>
      <c r="AF2686" s="7"/>
      <c r="AG2686" s="7"/>
    </row>
    <row r="2687" spans="1:33" s="14" customFormat="1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T2687" s="13"/>
      <c r="U2687" s="13"/>
      <c r="V2687" s="13"/>
      <c r="W2687" s="7"/>
      <c r="X2687" s="7"/>
      <c r="Y2687" s="7"/>
      <c r="Z2687" s="7"/>
      <c r="AA2687" s="7"/>
      <c r="AB2687" s="7"/>
      <c r="AC2687" s="7"/>
      <c r="AD2687" s="7"/>
      <c r="AE2687" s="7"/>
      <c r="AF2687" s="7"/>
      <c r="AG2687" s="7"/>
    </row>
    <row r="2688" spans="1:33" s="14" customFormat="1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T2688" s="13"/>
      <c r="U2688" s="13"/>
      <c r="V2688" s="13"/>
      <c r="W2688" s="7"/>
      <c r="X2688" s="7"/>
      <c r="Y2688" s="7"/>
      <c r="Z2688" s="7"/>
      <c r="AA2688" s="7"/>
      <c r="AB2688" s="7"/>
      <c r="AC2688" s="7"/>
      <c r="AD2688" s="7"/>
      <c r="AE2688" s="7"/>
      <c r="AF2688" s="7"/>
      <c r="AG2688" s="7"/>
    </row>
    <row r="2689" spans="1:33" s="14" customFormat="1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T2689" s="13"/>
      <c r="U2689" s="13"/>
      <c r="V2689" s="13"/>
      <c r="W2689" s="7"/>
      <c r="X2689" s="7"/>
      <c r="Y2689" s="7"/>
      <c r="Z2689" s="7"/>
      <c r="AA2689" s="7"/>
      <c r="AB2689" s="7"/>
      <c r="AC2689" s="7"/>
      <c r="AD2689" s="7"/>
      <c r="AE2689" s="7"/>
      <c r="AF2689" s="7"/>
      <c r="AG2689" s="7"/>
    </row>
    <row r="2690" spans="1:33" s="14" customFormat="1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T2690" s="13"/>
      <c r="U2690" s="13"/>
      <c r="V2690" s="13"/>
      <c r="W2690" s="7"/>
      <c r="X2690" s="7"/>
      <c r="Y2690" s="7"/>
      <c r="Z2690" s="7"/>
      <c r="AA2690" s="7"/>
      <c r="AB2690" s="7"/>
      <c r="AC2690" s="7"/>
      <c r="AD2690" s="7"/>
      <c r="AE2690" s="7"/>
      <c r="AF2690" s="7"/>
      <c r="AG2690" s="7"/>
    </row>
    <row r="2691" spans="1:33" s="14" customFormat="1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T2691" s="13"/>
      <c r="U2691" s="13"/>
      <c r="V2691" s="13"/>
      <c r="W2691" s="7"/>
      <c r="X2691" s="7"/>
      <c r="Y2691" s="7"/>
      <c r="Z2691" s="7"/>
      <c r="AA2691" s="7"/>
      <c r="AB2691" s="7"/>
      <c r="AC2691" s="7"/>
      <c r="AD2691" s="7"/>
      <c r="AE2691" s="7"/>
      <c r="AF2691" s="7"/>
      <c r="AG2691" s="7"/>
    </row>
    <row r="2692" spans="1:33" s="14" customFormat="1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T2692" s="13"/>
      <c r="U2692" s="13"/>
      <c r="V2692" s="13"/>
      <c r="W2692" s="7"/>
      <c r="X2692" s="7"/>
      <c r="Y2692" s="7"/>
      <c r="Z2692" s="7"/>
      <c r="AA2692" s="7"/>
      <c r="AB2692" s="7"/>
      <c r="AC2692" s="7"/>
      <c r="AD2692" s="7"/>
      <c r="AE2692" s="7"/>
      <c r="AF2692" s="7"/>
      <c r="AG2692" s="7"/>
    </row>
    <row r="2693" spans="1:33" s="14" customFormat="1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T2693" s="13"/>
      <c r="U2693" s="13"/>
      <c r="V2693" s="13"/>
      <c r="W2693" s="7"/>
      <c r="X2693" s="7"/>
      <c r="Y2693" s="7"/>
      <c r="Z2693" s="7"/>
      <c r="AA2693" s="7"/>
      <c r="AB2693" s="7"/>
      <c r="AC2693" s="7"/>
      <c r="AD2693" s="7"/>
      <c r="AE2693" s="7"/>
      <c r="AF2693" s="7"/>
      <c r="AG2693" s="7"/>
    </row>
    <row r="2694" spans="1:33" s="14" customFormat="1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T2694" s="13"/>
      <c r="U2694" s="13"/>
      <c r="V2694" s="13"/>
      <c r="W2694" s="7"/>
      <c r="X2694" s="7"/>
      <c r="Y2694" s="7"/>
      <c r="Z2694" s="7"/>
      <c r="AA2694" s="7"/>
      <c r="AB2694" s="7"/>
      <c r="AC2694" s="7"/>
      <c r="AD2694" s="7"/>
      <c r="AE2694" s="7"/>
      <c r="AF2694" s="7"/>
      <c r="AG2694" s="7"/>
    </row>
    <row r="2695" spans="1:33" s="14" customFormat="1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T2695" s="13"/>
      <c r="U2695" s="13"/>
      <c r="V2695" s="13"/>
      <c r="W2695" s="7"/>
      <c r="X2695" s="7"/>
      <c r="Y2695" s="7"/>
      <c r="Z2695" s="7"/>
      <c r="AA2695" s="7"/>
      <c r="AB2695" s="7"/>
      <c r="AC2695" s="7"/>
      <c r="AD2695" s="7"/>
      <c r="AE2695" s="7"/>
      <c r="AF2695" s="7"/>
      <c r="AG2695" s="7"/>
    </row>
    <row r="2696" spans="1:33" s="14" customFormat="1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T2696" s="13"/>
      <c r="U2696" s="13"/>
      <c r="V2696" s="13"/>
      <c r="W2696" s="7"/>
      <c r="X2696" s="7"/>
      <c r="Y2696" s="7"/>
      <c r="Z2696" s="7"/>
      <c r="AA2696" s="7"/>
      <c r="AB2696" s="7"/>
      <c r="AC2696" s="7"/>
      <c r="AD2696" s="7"/>
      <c r="AE2696" s="7"/>
      <c r="AF2696" s="7"/>
      <c r="AG2696" s="7"/>
    </row>
    <row r="2697" spans="1:33" s="14" customFormat="1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T2697" s="13"/>
      <c r="U2697" s="13"/>
      <c r="V2697" s="13"/>
      <c r="W2697" s="7"/>
      <c r="X2697" s="7"/>
      <c r="Y2697" s="7"/>
      <c r="Z2697" s="7"/>
      <c r="AA2697" s="7"/>
      <c r="AB2697" s="7"/>
      <c r="AC2697" s="7"/>
      <c r="AD2697" s="7"/>
      <c r="AE2697" s="7"/>
      <c r="AF2697" s="7"/>
      <c r="AG2697" s="7"/>
    </row>
    <row r="2698" spans="1:33" s="14" customFormat="1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T2698" s="13"/>
      <c r="U2698" s="13"/>
      <c r="V2698" s="13"/>
      <c r="W2698" s="7"/>
      <c r="X2698" s="7"/>
      <c r="Y2698" s="7"/>
      <c r="Z2698" s="7"/>
      <c r="AA2698" s="7"/>
      <c r="AB2698" s="7"/>
      <c r="AC2698" s="7"/>
      <c r="AD2698" s="7"/>
      <c r="AE2698" s="7"/>
      <c r="AF2698" s="7"/>
      <c r="AG2698" s="7"/>
    </row>
    <row r="2699" spans="1:33" s="14" customFormat="1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T2699" s="13"/>
      <c r="U2699" s="13"/>
      <c r="V2699" s="13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</row>
    <row r="2700" spans="1:33" s="14" customFormat="1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T2700" s="13"/>
      <c r="U2700" s="13"/>
      <c r="V2700" s="13"/>
      <c r="W2700" s="7"/>
      <c r="X2700" s="7"/>
      <c r="Y2700" s="7"/>
      <c r="Z2700" s="7"/>
      <c r="AA2700" s="7"/>
      <c r="AB2700" s="7"/>
      <c r="AC2700" s="7"/>
      <c r="AD2700" s="7"/>
      <c r="AE2700" s="7"/>
      <c r="AF2700" s="7"/>
      <c r="AG2700" s="7"/>
    </row>
    <row r="2701" spans="1:33" s="14" customFormat="1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T2701" s="13"/>
      <c r="U2701" s="13"/>
      <c r="V2701" s="13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</row>
    <row r="2702" spans="1:33" s="14" customFormat="1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T2702" s="13"/>
      <c r="U2702" s="13"/>
      <c r="V2702" s="13"/>
      <c r="W2702" s="7"/>
      <c r="X2702" s="7"/>
      <c r="Y2702" s="7"/>
      <c r="Z2702" s="7"/>
      <c r="AA2702" s="7"/>
      <c r="AB2702" s="7"/>
      <c r="AC2702" s="7"/>
      <c r="AD2702" s="7"/>
      <c r="AE2702" s="7"/>
      <c r="AF2702" s="7"/>
      <c r="AG2702" s="7"/>
    </row>
    <row r="2703" spans="1:33" s="14" customFormat="1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T2703" s="13"/>
      <c r="U2703" s="13"/>
      <c r="V2703" s="13"/>
      <c r="W2703" s="7"/>
      <c r="X2703" s="7"/>
      <c r="Y2703" s="7"/>
      <c r="Z2703" s="7"/>
      <c r="AA2703" s="7"/>
      <c r="AB2703" s="7"/>
      <c r="AC2703" s="7"/>
      <c r="AD2703" s="7"/>
      <c r="AE2703" s="7"/>
      <c r="AF2703" s="7"/>
      <c r="AG2703" s="7"/>
    </row>
    <row r="2704" spans="1:33" s="14" customFormat="1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T2704" s="13"/>
      <c r="U2704" s="13"/>
      <c r="V2704" s="13"/>
      <c r="W2704" s="7"/>
      <c r="X2704" s="7"/>
      <c r="Y2704" s="7"/>
      <c r="Z2704" s="7"/>
      <c r="AA2704" s="7"/>
      <c r="AB2704" s="7"/>
      <c r="AC2704" s="7"/>
      <c r="AD2704" s="7"/>
      <c r="AE2704" s="7"/>
      <c r="AF2704" s="7"/>
      <c r="AG2704" s="7"/>
    </row>
    <row r="2705" spans="1:33" s="14" customFormat="1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T2705" s="13"/>
      <c r="U2705" s="13"/>
      <c r="V2705" s="13"/>
      <c r="W2705" s="7"/>
      <c r="X2705" s="7"/>
      <c r="Y2705" s="7"/>
      <c r="Z2705" s="7"/>
      <c r="AA2705" s="7"/>
      <c r="AB2705" s="7"/>
      <c r="AC2705" s="7"/>
      <c r="AD2705" s="7"/>
      <c r="AE2705" s="7"/>
      <c r="AF2705" s="7"/>
      <c r="AG2705" s="7"/>
    </row>
    <row r="2706" spans="1:33" s="14" customFormat="1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T2706" s="13"/>
      <c r="U2706" s="13"/>
      <c r="V2706" s="13"/>
      <c r="W2706" s="7"/>
      <c r="X2706" s="7"/>
      <c r="Y2706" s="7"/>
      <c r="Z2706" s="7"/>
      <c r="AA2706" s="7"/>
      <c r="AB2706" s="7"/>
      <c r="AC2706" s="7"/>
      <c r="AD2706" s="7"/>
      <c r="AE2706" s="7"/>
      <c r="AF2706" s="7"/>
      <c r="AG2706" s="7"/>
    </row>
    <row r="2707" spans="1:33" s="14" customFormat="1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T2707" s="13"/>
      <c r="U2707" s="13"/>
      <c r="V2707" s="13"/>
      <c r="W2707" s="7"/>
      <c r="X2707" s="7"/>
      <c r="Y2707" s="7"/>
      <c r="Z2707" s="7"/>
      <c r="AA2707" s="7"/>
      <c r="AB2707" s="7"/>
      <c r="AC2707" s="7"/>
      <c r="AD2707" s="7"/>
      <c r="AE2707" s="7"/>
      <c r="AF2707" s="7"/>
      <c r="AG2707" s="7"/>
    </row>
    <row r="2708" spans="1:33" s="14" customFormat="1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T2708" s="13"/>
      <c r="U2708" s="13"/>
      <c r="V2708" s="13"/>
      <c r="W2708" s="7"/>
      <c r="X2708" s="7"/>
      <c r="Y2708" s="7"/>
      <c r="Z2708" s="7"/>
      <c r="AA2708" s="7"/>
      <c r="AB2708" s="7"/>
      <c r="AC2708" s="7"/>
      <c r="AD2708" s="7"/>
      <c r="AE2708" s="7"/>
      <c r="AF2708" s="7"/>
      <c r="AG2708" s="7"/>
    </row>
    <row r="2709" spans="1:33" s="14" customFormat="1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T2709" s="13"/>
      <c r="U2709" s="13"/>
      <c r="V2709" s="13"/>
      <c r="W2709" s="7"/>
      <c r="X2709" s="7"/>
      <c r="Y2709" s="7"/>
      <c r="Z2709" s="7"/>
      <c r="AA2709" s="7"/>
      <c r="AB2709" s="7"/>
      <c r="AC2709" s="7"/>
      <c r="AD2709" s="7"/>
      <c r="AE2709" s="7"/>
      <c r="AF2709" s="7"/>
      <c r="AG2709" s="7"/>
    </row>
    <row r="2710" spans="1:33" s="14" customFormat="1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T2710" s="13"/>
      <c r="U2710" s="13"/>
      <c r="V2710" s="13"/>
      <c r="W2710" s="7"/>
      <c r="X2710" s="7"/>
      <c r="Y2710" s="7"/>
      <c r="Z2710" s="7"/>
      <c r="AA2710" s="7"/>
      <c r="AB2710" s="7"/>
      <c r="AC2710" s="7"/>
      <c r="AD2710" s="7"/>
      <c r="AE2710" s="7"/>
      <c r="AF2710" s="7"/>
      <c r="AG2710" s="7"/>
    </row>
    <row r="2711" spans="1:33" s="14" customFormat="1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T2711" s="13"/>
      <c r="U2711" s="13"/>
      <c r="V2711" s="13"/>
      <c r="W2711" s="7"/>
      <c r="X2711" s="7"/>
      <c r="Y2711" s="7"/>
      <c r="Z2711" s="7"/>
      <c r="AA2711" s="7"/>
      <c r="AB2711" s="7"/>
      <c r="AC2711" s="7"/>
      <c r="AD2711" s="7"/>
      <c r="AE2711" s="7"/>
      <c r="AF2711" s="7"/>
      <c r="AG2711" s="7"/>
    </row>
    <row r="2712" spans="1:33" s="14" customFormat="1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T2712" s="13"/>
      <c r="U2712" s="13"/>
      <c r="V2712" s="13"/>
      <c r="W2712" s="7"/>
      <c r="X2712" s="7"/>
      <c r="Y2712" s="7"/>
      <c r="Z2712" s="7"/>
      <c r="AA2712" s="7"/>
      <c r="AB2712" s="7"/>
      <c r="AC2712" s="7"/>
      <c r="AD2712" s="7"/>
      <c r="AE2712" s="7"/>
      <c r="AF2712" s="7"/>
      <c r="AG2712" s="7"/>
    </row>
    <row r="2713" spans="1:33" s="14" customFormat="1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T2713" s="13"/>
      <c r="U2713" s="13"/>
      <c r="V2713" s="13"/>
      <c r="W2713" s="7"/>
      <c r="X2713" s="7"/>
      <c r="Y2713" s="7"/>
      <c r="Z2713" s="7"/>
      <c r="AA2713" s="7"/>
      <c r="AB2713" s="7"/>
      <c r="AC2713" s="7"/>
      <c r="AD2713" s="7"/>
      <c r="AE2713" s="7"/>
      <c r="AF2713" s="7"/>
      <c r="AG2713" s="7"/>
    </row>
    <row r="2714" spans="1:33" s="14" customFormat="1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T2714" s="13"/>
      <c r="U2714" s="13"/>
      <c r="V2714" s="13"/>
      <c r="W2714" s="7"/>
      <c r="X2714" s="7"/>
      <c r="Y2714" s="7"/>
      <c r="Z2714" s="7"/>
      <c r="AA2714" s="7"/>
      <c r="AB2714" s="7"/>
      <c r="AC2714" s="7"/>
      <c r="AD2714" s="7"/>
      <c r="AE2714" s="7"/>
      <c r="AF2714" s="7"/>
      <c r="AG2714" s="7"/>
    </row>
    <row r="2715" spans="1:33" s="14" customFormat="1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T2715" s="13"/>
      <c r="U2715" s="13"/>
      <c r="V2715" s="13"/>
      <c r="W2715" s="7"/>
      <c r="X2715" s="7"/>
      <c r="Y2715" s="7"/>
      <c r="Z2715" s="7"/>
      <c r="AA2715" s="7"/>
      <c r="AB2715" s="7"/>
      <c r="AC2715" s="7"/>
      <c r="AD2715" s="7"/>
      <c r="AE2715" s="7"/>
      <c r="AF2715" s="7"/>
      <c r="AG2715" s="7"/>
    </row>
    <row r="2716" spans="1:33" s="14" customFormat="1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T2716" s="13"/>
      <c r="U2716" s="13"/>
      <c r="V2716" s="13"/>
      <c r="W2716" s="7"/>
      <c r="X2716" s="7"/>
      <c r="Y2716" s="7"/>
      <c r="Z2716" s="7"/>
      <c r="AA2716" s="7"/>
      <c r="AB2716" s="7"/>
      <c r="AC2716" s="7"/>
      <c r="AD2716" s="7"/>
      <c r="AE2716" s="7"/>
      <c r="AF2716" s="7"/>
      <c r="AG2716" s="7"/>
    </row>
    <row r="2717" spans="1:33" s="14" customFormat="1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T2717" s="13"/>
      <c r="U2717" s="13"/>
      <c r="V2717" s="13"/>
      <c r="W2717" s="7"/>
      <c r="X2717" s="7"/>
      <c r="Y2717" s="7"/>
      <c r="Z2717" s="7"/>
      <c r="AA2717" s="7"/>
      <c r="AB2717" s="7"/>
      <c r="AC2717" s="7"/>
      <c r="AD2717" s="7"/>
      <c r="AE2717" s="7"/>
      <c r="AF2717" s="7"/>
      <c r="AG2717" s="7"/>
    </row>
    <row r="2718" spans="1:33" s="14" customFormat="1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T2718" s="13"/>
      <c r="U2718" s="13"/>
      <c r="V2718" s="13"/>
      <c r="W2718" s="7"/>
      <c r="X2718" s="7"/>
      <c r="Y2718" s="7"/>
      <c r="Z2718" s="7"/>
      <c r="AA2718" s="7"/>
      <c r="AB2718" s="7"/>
      <c r="AC2718" s="7"/>
      <c r="AD2718" s="7"/>
      <c r="AE2718" s="7"/>
      <c r="AF2718" s="7"/>
      <c r="AG2718" s="7"/>
    </row>
    <row r="2719" spans="1:33" s="14" customFormat="1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T2719" s="13"/>
      <c r="U2719" s="13"/>
      <c r="V2719" s="13"/>
      <c r="W2719" s="7"/>
      <c r="X2719" s="7"/>
      <c r="Y2719" s="7"/>
      <c r="Z2719" s="7"/>
      <c r="AA2719" s="7"/>
      <c r="AB2719" s="7"/>
      <c r="AC2719" s="7"/>
      <c r="AD2719" s="7"/>
      <c r="AE2719" s="7"/>
      <c r="AF2719" s="7"/>
      <c r="AG2719" s="7"/>
    </row>
    <row r="2720" spans="1:33" s="14" customFormat="1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T2720" s="13"/>
      <c r="U2720" s="13"/>
      <c r="V2720" s="13"/>
      <c r="W2720" s="7"/>
      <c r="X2720" s="7"/>
      <c r="Y2720" s="7"/>
      <c r="Z2720" s="7"/>
      <c r="AA2720" s="7"/>
      <c r="AB2720" s="7"/>
      <c r="AC2720" s="7"/>
      <c r="AD2720" s="7"/>
      <c r="AE2720" s="7"/>
      <c r="AF2720" s="7"/>
      <c r="AG2720" s="7"/>
    </row>
    <row r="2721" spans="1:33" s="14" customFormat="1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T2721" s="13"/>
      <c r="U2721" s="13"/>
      <c r="V2721" s="13"/>
      <c r="W2721" s="7"/>
      <c r="X2721" s="7"/>
      <c r="Y2721" s="7"/>
      <c r="Z2721" s="7"/>
      <c r="AA2721" s="7"/>
      <c r="AB2721" s="7"/>
      <c r="AC2721" s="7"/>
      <c r="AD2721" s="7"/>
      <c r="AE2721" s="7"/>
      <c r="AF2721" s="7"/>
      <c r="AG2721" s="7"/>
    </row>
    <row r="2722" spans="1:33" s="14" customFormat="1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T2722" s="13"/>
      <c r="U2722" s="13"/>
      <c r="V2722" s="13"/>
      <c r="W2722" s="7"/>
      <c r="X2722" s="7"/>
      <c r="Y2722" s="7"/>
      <c r="Z2722" s="7"/>
      <c r="AA2722" s="7"/>
      <c r="AB2722" s="7"/>
      <c r="AC2722" s="7"/>
      <c r="AD2722" s="7"/>
      <c r="AE2722" s="7"/>
      <c r="AF2722" s="7"/>
      <c r="AG2722" s="7"/>
    </row>
    <row r="2723" spans="1:33" s="14" customFormat="1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T2723" s="13"/>
      <c r="U2723" s="13"/>
      <c r="V2723" s="13"/>
      <c r="W2723" s="7"/>
      <c r="X2723" s="7"/>
      <c r="Y2723" s="7"/>
      <c r="Z2723" s="7"/>
      <c r="AA2723" s="7"/>
      <c r="AB2723" s="7"/>
      <c r="AC2723" s="7"/>
      <c r="AD2723" s="7"/>
      <c r="AE2723" s="7"/>
      <c r="AF2723" s="7"/>
      <c r="AG2723" s="7"/>
    </row>
    <row r="2724" spans="1:33" s="14" customFormat="1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T2724" s="13"/>
      <c r="U2724" s="13"/>
      <c r="V2724" s="13"/>
      <c r="W2724" s="7"/>
      <c r="X2724" s="7"/>
      <c r="Y2724" s="7"/>
      <c r="Z2724" s="7"/>
      <c r="AA2724" s="7"/>
      <c r="AB2724" s="7"/>
      <c r="AC2724" s="7"/>
      <c r="AD2724" s="7"/>
      <c r="AE2724" s="7"/>
      <c r="AF2724" s="7"/>
      <c r="AG2724" s="7"/>
    </row>
    <row r="2725" spans="1:33" s="14" customFormat="1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T2725" s="13"/>
      <c r="U2725" s="13"/>
      <c r="V2725" s="13"/>
      <c r="W2725" s="7"/>
      <c r="X2725" s="7"/>
      <c r="Y2725" s="7"/>
      <c r="Z2725" s="7"/>
      <c r="AA2725" s="7"/>
      <c r="AB2725" s="7"/>
      <c r="AC2725" s="7"/>
      <c r="AD2725" s="7"/>
      <c r="AE2725" s="7"/>
      <c r="AF2725" s="7"/>
      <c r="AG2725" s="7"/>
    </row>
    <row r="2726" spans="1:33" s="14" customFormat="1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T2726" s="13"/>
      <c r="U2726" s="13"/>
      <c r="V2726" s="13"/>
      <c r="W2726" s="7"/>
      <c r="X2726" s="7"/>
      <c r="Y2726" s="7"/>
      <c r="Z2726" s="7"/>
      <c r="AA2726" s="7"/>
      <c r="AB2726" s="7"/>
      <c r="AC2726" s="7"/>
      <c r="AD2726" s="7"/>
      <c r="AE2726" s="7"/>
      <c r="AF2726" s="7"/>
      <c r="AG2726" s="7"/>
    </row>
    <row r="2727" spans="1:33" s="14" customFormat="1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T2727" s="13"/>
      <c r="U2727" s="13"/>
      <c r="V2727" s="13"/>
      <c r="W2727" s="7"/>
      <c r="X2727" s="7"/>
      <c r="Y2727" s="7"/>
      <c r="Z2727" s="7"/>
      <c r="AA2727" s="7"/>
      <c r="AB2727" s="7"/>
      <c r="AC2727" s="7"/>
      <c r="AD2727" s="7"/>
      <c r="AE2727" s="7"/>
      <c r="AF2727" s="7"/>
      <c r="AG2727" s="7"/>
    </row>
    <row r="2728" spans="1:33" s="14" customFormat="1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T2728" s="13"/>
      <c r="U2728" s="13"/>
      <c r="V2728" s="13"/>
      <c r="W2728" s="7"/>
      <c r="X2728" s="7"/>
      <c r="Y2728" s="7"/>
      <c r="Z2728" s="7"/>
      <c r="AA2728" s="7"/>
      <c r="AB2728" s="7"/>
      <c r="AC2728" s="7"/>
      <c r="AD2728" s="7"/>
      <c r="AE2728" s="7"/>
      <c r="AF2728" s="7"/>
      <c r="AG2728" s="7"/>
    </row>
    <row r="2729" spans="1:33" s="14" customFormat="1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T2729" s="13"/>
      <c r="U2729" s="13"/>
      <c r="V2729" s="13"/>
      <c r="W2729" s="7"/>
      <c r="X2729" s="7"/>
      <c r="Y2729" s="7"/>
      <c r="Z2729" s="7"/>
      <c r="AA2729" s="7"/>
      <c r="AB2729" s="7"/>
      <c r="AC2729" s="7"/>
      <c r="AD2729" s="7"/>
      <c r="AE2729" s="7"/>
      <c r="AF2729" s="7"/>
      <c r="AG2729" s="7"/>
    </row>
    <row r="2730" spans="1:33" s="14" customFormat="1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T2730" s="13"/>
      <c r="U2730" s="13"/>
      <c r="V2730" s="13"/>
      <c r="W2730" s="7"/>
      <c r="X2730" s="7"/>
      <c r="Y2730" s="7"/>
      <c r="Z2730" s="7"/>
      <c r="AA2730" s="7"/>
      <c r="AB2730" s="7"/>
      <c r="AC2730" s="7"/>
      <c r="AD2730" s="7"/>
      <c r="AE2730" s="7"/>
      <c r="AF2730" s="7"/>
      <c r="AG2730" s="7"/>
    </row>
    <row r="2731" spans="1:33" s="14" customFormat="1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T2731" s="13"/>
      <c r="U2731" s="13"/>
      <c r="V2731" s="13"/>
      <c r="W2731" s="7"/>
      <c r="X2731" s="7"/>
      <c r="Y2731" s="7"/>
      <c r="Z2731" s="7"/>
      <c r="AA2731" s="7"/>
      <c r="AB2731" s="7"/>
      <c r="AC2731" s="7"/>
      <c r="AD2731" s="7"/>
      <c r="AE2731" s="7"/>
      <c r="AF2731" s="7"/>
      <c r="AG2731" s="7"/>
    </row>
    <row r="2732" spans="1:33" s="14" customFormat="1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T2732" s="13"/>
      <c r="U2732" s="13"/>
      <c r="V2732" s="13"/>
      <c r="W2732" s="7"/>
      <c r="X2732" s="7"/>
      <c r="Y2732" s="7"/>
      <c r="Z2732" s="7"/>
      <c r="AA2732" s="7"/>
      <c r="AB2732" s="7"/>
      <c r="AC2732" s="7"/>
      <c r="AD2732" s="7"/>
      <c r="AE2732" s="7"/>
      <c r="AF2732" s="7"/>
      <c r="AG2732" s="7"/>
    </row>
    <row r="2733" spans="1:33" s="14" customFormat="1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T2733" s="13"/>
      <c r="U2733" s="13"/>
      <c r="V2733" s="13"/>
      <c r="W2733" s="7"/>
      <c r="X2733" s="7"/>
      <c r="Y2733" s="7"/>
      <c r="Z2733" s="7"/>
      <c r="AA2733" s="7"/>
      <c r="AB2733" s="7"/>
      <c r="AC2733" s="7"/>
      <c r="AD2733" s="7"/>
      <c r="AE2733" s="7"/>
      <c r="AF2733" s="7"/>
      <c r="AG2733" s="7"/>
    </row>
    <row r="2734" spans="1:33" s="14" customFormat="1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T2734" s="13"/>
      <c r="U2734" s="13"/>
      <c r="V2734" s="13"/>
      <c r="W2734" s="7"/>
      <c r="X2734" s="7"/>
      <c r="Y2734" s="7"/>
      <c r="Z2734" s="7"/>
      <c r="AA2734" s="7"/>
      <c r="AB2734" s="7"/>
      <c r="AC2734" s="7"/>
      <c r="AD2734" s="7"/>
      <c r="AE2734" s="7"/>
      <c r="AF2734" s="7"/>
      <c r="AG2734" s="7"/>
    </row>
    <row r="2735" spans="1:33" s="14" customFormat="1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T2735" s="13"/>
      <c r="U2735" s="13"/>
      <c r="V2735" s="13"/>
      <c r="W2735" s="7"/>
      <c r="X2735" s="7"/>
      <c r="Y2735" s="7"/>
      <c r="Z2735" s="7"/>
      <c r="AA2735" s="7"/>
      <c r="AB2735" s="7"/>
      <c r="AC2735" s="7"/>
      <c r="AD2735" s="7"/>
      <c r="AE2735" s="7"/>
      <c r="AF2735" s="7"/>
      <c r="AG2735" s="7"/>
    </row>
    <row r="2736" spans="1:33" s="14" customFormat="1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T2736" s="13"/>
      <c r="U2736" s="13"/>
      <c r="V2736" s="13"/>
      <c r="W2736" s="7"/>
      <c r="X2736" s="7"/>
      <c r="Y2736" s="7"/>
      <c r="Z2736" s="7"/>
      <c r="AA2736" s="7"/>
      <c r="AB2736" s="7"/>
      <c r="AC2736" s="7"/>
      <c r="AD2736" s="7"/>
      <c r="AE2736" s="7"/>
      <c r="AF2736" s="7"/>
      <c r="AG2736" s="7"/>
    </row>
    <row r="2737" spans="1:33" s="14" customFormat="1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T2737" s="13"/>
      <c r="U2737" s="13"/>
      <c r="V2737" s="13"/>
      <c r="W2737" s="7"/>
      <c r="X2737" s="7"/>
      <c r="Y2737" s="7"/>
      <c r="Z2737" s="7"/>
      <c r="AA2737" s="7"/>
      <c r="AB2737" s="7"/>
      <c r="AC2737" s="7"/>
      <c r="AD2737" s="7"/>
      <c r="AE2737" s="7"/>
      <c r="AF2737" s="7"/>
      <c r="AG2737" s="7"/>
    </row>
    <row r="2738" spans="1:33" s="14" customFormat="1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T2738" s="13"/>
      <c r="U2738" s="13"/>
      <c r="V2738" s="13"/>
      <c r="W2738" s="7"/>
      <c r="X2738" s="7"/>
      <c r="Y2738" s="7"/>
      <c r="Z2738" s="7"/>
      <c r="AA2738" s="7"/>
      <c r="AB2738" s="7"/>
      <c r="AC2738" s="7"/>
      <c r="AD2738" s="7"/>
      <c r="AE2738" s="7"/>
      <c r="AF2738" s="7"/>
      <c r="AG2738" s="7"/>
    </row>
    <row r="2739" spans="1:33" s="14" customFormat="1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T2739" s="13"/>
      <c r="U2739" s="13"/>
      <c r="V2739" s="13"/>
      <c r="W2739" s="7"/>
      <c r="X2739" s="7"/>
      <c r="Y2739" s="7"/>
      <c r="Z2739" s="7"/>
      <c r="AA2739" s="7"/>
      <c r="AB2739" s="7"/>
      <c r="AC2739" s="7"/>
      <c r="AD2739" s="7"/>
      <c r="AE2739" s="7"/>
      <c r="AF2739" s="7"/>
      <c r="AG2739" s="7"/>
    </row>
    <row r="2740" spans="1:33" s="14" customFormat="1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T2740" s="13"/>
      <c r="U2740" s="13"/>
      <c r="V2740" s="13"/>
      <c r="W2740" s="7"/>
      <c r="X2740" s="7"/>
      <c r="Y2740" s="7"/>
      <c r="Z2740" s="7"/>
      <c r="AA2740" s="7"/>
      <c r="AB2740" s="7"/>
      <c r="AC2740" s="7"/>
      <c r="AD2740" s="7"/>
      <c r="AE2740" s="7"/>
      <c r="AF2740" s="7"/>
      <c r="AG2740" s="7"/>
    </row>
    <row r="2741" spans="1:33" s="14" customFormat="1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T2741" s="13"/>
      <c r="U2741" s="13"/>
      <c r="V2741" s="13"/>
      <c r="W2741" s="7"/>
      <c r="X2741" s="7"/>
      <c r="Y2741" s="7"/>
      <c r="Z2741" s="7"/>
      <c r="AA2741" s="7"/>
      <c r="AB2741" s="7"/>
      <c r="AC2741" s="7"/>
      <c r="AD2741" s="7"/>
      <c r="AE2741" s="7"/>
      <c r="AF2741" s="7"/>
      <c r="AG2741" s="7"/>
    </row>
    <row r="2742" spans="1:33" s="14" customFormat="1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T2742" s="13"/>
      <c r="U2742" s="13"/>
      <c r="V2742" s="13"/>
      <c r="W2742" s="7"/>
      <c r="X2742" s="7"/>
      <c r="Y2742" s="7"/>
      <c r="Z2742" s="7"/>
      <c r="AA2742" s="7"/>
      <c r="AB2742" s="7"/>
      <c r="AC2742" s="7"/>
      <c r="AD2742" s="7"/>
      <c r="AE2742" s="7"/>
      <c r="AF2742" s="7"/>
      <c r="AG2742" s="7"/>
    </row>
    <row r="2743" spans="1:33" s="14" customFormat="1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T2743" s="13"/>
      <c r="U2743" s="13"/>
      <c r="V2743" s="13"/>
      <c r="W2743" s="7"/>
      <c r="X2743" s="7"/>
      <c r="Y2743" s="7"/>
      <c r="Z2743" s="7"/>
      <c r="AA2743" s="7"/>
      <c r="AB2743" s="7"/>
      <c r="AC2743" s="7"/>
      <c r="AD2743" s="7"/>
      <c r="AE2743" s="7"/>
      <c r="AF2743" s="7"/>
      <c r="AG2743" s="7"/>
    </row>
    <row r="2744" spans="1:33" s="14" customFormat="1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T2744" s="13"/>
      <c r="U2744" s="13"/>
      <c r="V2744" s="13"/>
      <c r="W2744" s="7"/>
      <c r="X2744" s="7"/>
      <c r="Y2744" s="7"/>
      <c r="Z2744" s="7"/>
      <c r="AA2744" s="7"/>
      <c r="AB2744" s="7"/>
      <c r="AC2744" s="7"/>
      <c r="AD2744" s="7"/>
      <c r="AE2744" s="7"/>
      <c r="AF2744" s="7"/>
      <c r="AG2744" s="7"/>
    </row>
    <row r="2745" spans="1:33" s="14" customFormat="1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T2745" s="13"/>
      <c r="U2745" s="13"/>
      <c r="V2745" s="13"/>
      <c r="W2745" s="7"/>
      <c r="X2745" s="7"/>
      <c r="Y2745" s="7"/>
      <c r="Z2745" s="7"/>
      <c r="AA2745" s="7"/>
      <c r="AB2745" s="7"/>
      <c r="AC2745" s="7"/>
      <c r="AD2745" s="7"/>
      <c r="AE2745" s="7"/>
      <c r="AF2745" s="7"/>
      <c r="AG2745" s="7"/>
    </row>
    <row r="2746" spans="1:33" s="14" customFormat="1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T2746" s="13"/>
      <c r="U2746" s="13"/>
      <c r="V2746" s="13"/>
      <c r="W2746" s="7"/>
      <c r="X2746" s="7"/>
      <c r="Y2746" s="7"/>
      <c r="Z2746" s="7"/>
      <c r="AA2746" s="7"/>
      <c r="AB2746" s="7"/>
      <c r="AC2746" s="7"/>
      <c r="AD2746" s="7"/>
      <c r="AE2746" s="7"/>
      <c r="AF2746" s="7"/>
      <c r="AG2746" s="7"/>
    </row>
    <row r="2747" spans="1:33" s="14" customFormat="1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T2747" s="13"/>
      <c r="U2747" s="13"/>
      <c r="V2747" s="13"/>
      <c r="W2747" s="7"/>
      <c r="X2747" s="7"/>
      <c r="Y2747" s="7"/>
      <c r="Z2747" s="7"/>
      <c r="AA2747" s="7"/>
      <c r="AB2747" s="7"/>
      <c r="AC2747" s="7"/>
      <c r="AD2747" s="7"/>
      <c r="AE2747" s="7"/>
      <c r="AF2747" s="7"/>
      <c r="AG2747" s="7"/>
    </row>
    <row r="2748" spans="1:33" s="14" customFormat="1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T2748" s="13"/>
      <c r="U2748" s="13"/>
      <c r="V2748" s="13"/>
      <c r="W2748" s="7"/>
      <c r="X2748" s="7"/>
      <c r="Y2748" s="7"/>
      <c r="Z2748" s="7"/>
      <c r="AA2748" s="7"/>
      <c r="AB2748" s="7"/>
      <c r="AC2748" s="7"/>
      <c r="AD2748" s="7"/>
      <c r="AE2748" s="7"/>
      <c r="AF2748" s="7"/>
      <c r="AG2748" s="7"/>
    </row>
    <row r="2749" spans="1:33" s="14" customFormat="1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T2749" s="13"/>
      <c r="U2749" s="13"/>
      <c r="V2749" s="13"/>
      <c r="W2749" s="7"/>
      <c r="X2749" s="7"/>
      <c r="Y2749" s="7"/>
      <c r="Z2749" s="7"/>
      <c r="AA2749" s="7"/>
      <c r="AB2749" s="7"/>
      <c r="AC2749" s="7"/>
      <c r="AD2749" s="7"/>
      <c r="AE2749" s="7"/>
      <c r="AF2749" s="7"/>
      <c r="AG2749" s="7"/>
    </row>
    <row r="2750" spans="1:33" s="14" customFormat="1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T2750" s="13"/>
      <c r="U2750" s="13"/>
      <c r="V2750" s="13"/>
      <c r="W2750" s="7"/>
      <c r="X2750" s="7"/>
      <c r="Y2750" s="7"/>
      <c r="Z2750" s="7"/>
      <c r="AA2750" s="7"/>
      <c r="AB2750" s="7"/>
      <c r="AC2750" s="7"/>
      <c r="AD2750" s="7"/>
      <c r="AE2750" s="7"/>
      <c r="AF2750" s="7"/>
      <c r="AG2750" s="7"/>
    </row>
    <row r="2751" spans="1:33" s="14" customFormat="1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T2751" s="13"/>
      <c r="U2751" s="13"/>
      <c r="V2751" s="13"/>
      <c r="W2751" s="7"/>
      <c r="X2751" s="7"/>
      <c r="Y2751" s="7"/>
      <c r="Z2751" s="7"/>
      <c r="AA2751" s="7"/>
      <c r="AB2751" s="7"/>
      <c r="AC2751" s="7"/>
      <c r="AD2751" s="7"/>
      <c r="AE2751" s="7"/>
      <c r="AF2751" s="7"/>
      <c r="AG2751" s="7"/>
    </row>
    <row r="2752" spans="1:33" s="14" customFormat="1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T2752" s="13"/>
      <c r="U2752" s="13"/>
      <c r="V2752" s="13"/>
      <c r="W2752" s="7"/>
      <c r="X2752" s="7"/>
      <c r="Y2752" s="7"/>
      <c r="Z2752" s="7"/>
      <c r="AA2752" s="7"/>
      <c r="AB2752" s="7"/>
      <c r="AC2752" s="7"/>
      <c r="AD2752" s="7"/>
      <c r="AE2752" s="7"/>
      <c r="AF2752" s="7"/>
      <c r="AG2752" s="7"/>
    </row>
    <row r="2753" spans="1:33" s="14" customFormat="1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T2753" s="13"/>
      <c r="U2753" s="13"/>
      <c r="V2753" s="13"/>
      <c r="W2753" s="7"/>
      <c r="X2753" s="7"/>
      <c r="Y2753" s="7"/>
      <c r="Z2753" s="7"/>
      <c r="AA2753" s="7"/>
      <c r="AB2753" s="7"/>
      <c r="AC2753" s="7"/>
      <c r="AD2753" s="7"/>
      <c r="AE2753" s="7"/>
      <c r="AF2753" s="7"/>
      <c r="AG2753" s="7"/>
    </row>
    <row r="2754" spans="1:33" s="14" customFormat="1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T2754" s="13"/>
      <c r="U2754" s="13"/>
      <c r="V2754" s="13"/>
      <c r="W2754" s="7"/>
      <c r="X2754" s="7"/>
      <c r="Y2754" s="7"/>
      <c r="Z2754" s="7"/>
      <c r="AA2754" s="7"/>
      <c r="AB2754" s="7"/>
      <c r="AC2754" s="7"/>
      <c r="AD2754" s="7"/>
      <c r="AE2754" s="7"/>
      <c r="AF2754" s="7"/>
      <c r="AG2754" s="7"/>
    </row>
    <row r="2755" spans="1:33" s="14" customFormat="1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T2755" s="13"/>
      <c r="U2755" s="13"/>
      <c r="V2755" s="13"/>
      <c r="W2755" s="7"/>
      <c r="X2755" s="7"/>
      <c r="Y2755" s="7"/>
      <c r="Z2755" s="7"/>
      <c r="AA2755" s="7"/>
      <c r="AB2755" s="7"/>
      <c r="AC2755" s="7"/>
      <c r="AD2755" s="7"/>
      <c r="AE2755" s="7"/>
      <c r="AF2755" s="7"/>
      <c r="AG2755" s="7"/>
    </row>
    <row r="2756" spans="1:33" s="14" customFormat="1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T2756" s="13"/>
      <c r="U2756" s="13"/>
      <c r="V2756" s="13"/>
      <c r="W2756" s="7"/>
      <c r="X2756" s="7"/>
      <c r="Y2756" s="7"/>
      <c r="Z2756" s="7"/>
      <c r="AA2756" s="7"/>
      <c r="AB2756" s="7"/>
      <c r="AC2756" s="7"/>
      <c r="AD2756" s="7"/>
      <c r="AE2756" s="7"/>
      <c r="AF2756" s="7"/>
      <c r="AG2756" s="7"/>
    </row>
    <row r="2757" spans="1:33" s="14" customFormat="1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T2757" s="13"/>
      <c r="U2757" s="13"/>
      <c r="V2757" s="13"/>
      <c r="W2757" s="7"/>
      <c r="X2757" s="7"/>
      <c r="Y2757" s="7"/>
      <c r="Z2757" s="7"/>
      <c r="AA2757" s="7"/>
      <c r="AB2757" s="7"/>
      <c r="AC2757" s="7"/>
      <c r="AD2757" s="7"/>
      <c r="AE2757" s="7"/>
      <c r="AF2757" s="7"/>
      <c r="AG2757" s="7"/>
    </row>
    <row r="2758" spans="1:33" s="14" customFormat="1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T2758" s="13"/>
      <c r="U2758" s="13"/>
      <c r="V2758" s="13"/>
      <c r="W2758" s="7"/>
      <c r="X2758" s="7"/>
      <c r="Y2758" s="7"/>
      <c r="Z2758" s="7"/>
      <c r="AA2758" s="7"/>
      <c r="AB2758" s="7"/>
      <c r="AC2758" s="7"/>
      <c r="AD2758" s="7"/>
      <c r="AE2758" s="7"/>
      <c r="AF2758" s="7"/>
      <c r="AG2758" s="7"/>
    </row>
    <row r="2759" spans="1:33" s="14" customFormat="1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T2759" s="13"/>
      <c r="U2759" s="13"/>
      <c r="V2759" s="13"/>
      <c r="W2759" s="7"/>
      <c r="X2759" s="7"/>
      <c r="Y2759" s="7"/>
      <c r="Z2759" s="7"/>
      <c r="AA2759" s="7"/>
      <c r="AB2759" s="7"/>
      <c r="AC2759" s="7"/>
      <c r="AD2759" s="7"/>
      <c r="AE2759" s="7"/>
      <c r="AF2759" s="7"/>
      <c r="AG2759" s="7"/>
    </row>
    <row r="2760" spans="1:33" s="14" customFormat="1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T2760" s="13"/>
      <c r="U2760" s="13"/>
      <c r="V2760" s="13"/>
      <c r="W2760" s="7"/>
      <c r="X2760" s="7"/>
      <c r="Y2760" s="7"/>
      <c r="Z2760" s="7"/>
      <c r="AA2760" s="7"/>
      <c r="AB2760" s="7"/>
      <c r="AC2760" s="7"/>
      <c r="AD2760" s="7"/>
      <c r="AE2760" s="7"/>
      <c r="AF2760" s="7"/>
      <c r="AG2760" s="7"/>
    </row>
    <row r="2761" spans="1:33" s="14" customFormat="1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T2761" s="13"/>
      <c r="U2761" s="13"/>
      <c r="V2761" s="13"/>
      <c r="W2761" s="7"/>
      <c r="X2761" s="7"/>
      <c r="Y2761" s="7"/>
      <c r="Z2761" s="7"/>
      <c r="AA2761" s="7"/>
      <c r="AB2761" s="7"/>
      <c r="AC2761" s="7"/>
      <c r="AD2761" s="7"/>
      <c r="AE2761" s="7"/>
      <c r="AF2761" s="7"/>
      <c r="AG2761" s="7"/>
    </row>
    <row r="2762" spans="1:33" s="14" customFormat="1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T2762" s="13"/>
      <c r="U2762" s="13"/>
      <c r="V2762" s="13"/>
      <c r="W2762" s="7"/>
      <c r="X2762" s="7"/>
      <c r="Y2762" s="7"/>
      <c r="Z2762" s="7"/>
      <c r="AA2762" s="7"/>
      <c r="AB2762" s="7"/>
      <c r="AC2762" s="7"/>
      <c r="AD2762" s="7"/>
      <c r="AE2762" s="7"/>
      <c r="AF2762" s="7"/>
      <c r="AG2762" s="7"/>
    </row>
    <row r="2763" spans="1:33" s="14" customFormat="1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T2763" s="13"/>
      <c r="U2763" s="13"/>
      <c r="V2763" s="13"/>
      <c r="W2763" s="7"/>
      <c r="X2763" s="7"/>
      <c r="Y2763" s="7"/>
      <c r="Z2763" s="7"/>
      <c r="AA2763" s="7"/>
      <c r="AB2763" s="7"/>
      <c r="AC2763" s="7"/>
      <c r="AD2763" s="7"/>
      <c r="AE2763" s="7"/>
      <c r="AF2763" s="7"/>
      <c r="AG2763" s="7"/>
    </row>
    <row r="2764" spans="1:33" s="14" customFormat="1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T2764" s="13"/>
      <c r="U2764" s="13"/>
      <c r="V2764" s="13"/>
      <c r="W2764" s="7"/>
      <c r="X2764" s="7"/>
      <c r="Y2764" s="7"/>
      <c r="Z2764" s="7"/>
      <c r="AA2764" s="7"/>
      <c r="AB2764" s="7"/>
      <c r="AC2764" s="7"/>
      <c r="AD2764" s="7"/>
      <c r="AE2764" s="7"/>
      <c r="AF2764" s="7"/>
      <c r="AG2764" s="7"/>
    </row>
    <row r="2765" spans="1:33" s="14" customFormat="1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T2765" s="13"/>
      <c r="U2765" s="13"/>
      <c r="V2765" s="13"/>
      <c r="W2765" s="7"/>
      <c r="X2765" s="7"/>
      <c r="Y2765" s="7"/>
      <c r="Z2765" s="7"/>
      <c r="AA2765" s="7"/>
      <c r="AB2765" s="7"/>
      <c r="AC2765" s="7"/>
      <c r="AD2765" s="7"/>
      <c r="AE2765" s="7"/>
      <c r="AF2765" s="7"/>
      <c r="AG2765" s="7"/>
    </row>
    <row r="2766" spans="1:33" s="14" customFormat="1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T2766" s="13"/>
      <c r="U2766" s="13"/>
      <c r="V2766" s="13"/>
      <c r="W2766" s="7"/>
      <c r="X2766" s="7"/>
      <c r="Y2766" s="7"/>
      <c r="Z2766" s="7"/>
      <c r="AA2766" s="7"/>
      <c r="AB2766" s="7"/>
      <c r="AC2766" s="7"/>
      <c r="AD2766" s="7"/>
      <c r="AE2766" s="7"/>
      <c r="AF2766" s="7"/>
      <c r="AG2766" s="7"/>
    </row>
    <row r="2767" spans="1:33" s="14" customFormat="1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T2767" s="13"/>
      <c r="U2767" s="13"/>
      <c r="V2767" s="13"/>
      <c r="W2767" s="7"/>
      <c r="X2767" s="7"/>
      <c r="Y2767" s="7"/>
      <c r="Z2767" s="7"/>
      <c r="AA2767" s="7"/>
      <c r="AB2767" s="7"/>
      <c r="AC2767" s="7"/>
      <c r="AD2767" s="7"/>
      <c r="AE2767" s="7"/>
      <c r="AF2767" s="7"/>
      <c r="AG2767" s="7"/>
    </row>
    <row r="2768" spans="1:33" s="14" customFormat="1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T2768" s="13"/>
      <c r="U2768" s="13"/>
      <c r="V2768" s="13"/>
      <c r="W2768" s="7"/>
      <c r="X2768" s="7"/>
      <c r="Y2768" s="7"/>
      <c r="Z2768" s="7"/>
      <c r="AA2768" s="7"/>
      <c r="AB2768" s="7"/>
      <c r="AC2768" s="7"/>
      <c r="AD2768" s="7"/>
      <c r="AE2768" s="7"/>
      <c r="AF2768" s="7"/>
      <c r="AG2768" s="7"/>
    </row>
    <row r="2769" spans="1:33" s="14" customFormat="1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T2769" s="13"/>
      <c r="U2769" s="13"/>
      <c r="V2769" s="13"/>
      <c r="W2769" s="7"/>
      <c r="X2769" s="7"/>
      <c r="Y2769" s="7"/>
      <c r="Z2769" s="7"/>
      <c r="AA2769" s="7"/>
      <c r="AB2769" s="7"/>
      <c r="AC2769" s="7"/>
      <c r="AD2769" s="7"/>
      <c r="AE2769" s="7"/>
      <c r="AF2769" s="7"/>
      <c r="AG2769" s="7"/>
    </row>
    <row r="2770" spans="1:33" s="14" customFormat="1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T2770" s="13"/>
      <c r="U2770" s="13"/>
      <c r="V2770" s="13"/>
      <c r="W2770" s="7"/>
      <c r="X2770" s="7"/>
      <c r="Y2770" s="7"/>
      <c r="Z2770" s="7"/>
      <c r="AA2770" s="7"/>
      <c r="AB2770" s="7"/>
      <c r="AC2770" s="7"/>
      <c r="AD2770" s="7"/>
      <c r="AE2770" s="7"/>
      <c r="AF2770" s="7"/>
      <c r="AG2770" s="7"/>
    </row>
    <row r="2771" spans="1:33" s="14" customFormat="1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T2771" s="13"/>
      <c r="U2771" s="13"/>
      <c r="V2771" s="13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</row>
    <row r="2772" spans="1:33" s="14" customFormat="1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T2772" s="13"/>
      <c r="U2772" s="13"/>
      <c r="V2772" s="13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</row>
    <row r="2773" spans="1:33" s="14" customFormat="1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T2773" s="13"/>
      <c r="U2773" s="13"/>
      <c r="V2773" s="13"/>
      <c r="W2773" s="7"/>
      <c r="X2773" s="7"/>
      <c r="Y2773" s="7"/>
      <c r="Z2773" s="7"/>
      <c r="AA2773" s="7"/>
      <c r="AB2773" s="7"/>
      <c r="AC2773" s="7"/>
      <c r="AD2773" s="7"/>
      <c r="AE2773" s="7"/>
      <c r="AF2773" s="7"/>
      <c r="AG2773" s="7"/>
    </row>
    <row r="2774" spans="1:33" s="14" customFormat="1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T2774" s="13"/>
      <c r="U2774" s="13"/>
      <c r="V2774" s="13"/>
      <c r="W2774" s="7"/>
      <c r="X2774" s="7"/>
      <c r="Y2774" s="7"/>
      <c r="Z2774" s="7"/>
      <c r="AA2774" s="7"/>
      <c r="AB2774" s="7"/>
      <c r="AC2774" s="7"/>
      <c r="AD2774" s="7"/>
      <c r="AE2774" s="7"/>
      <c r="AF2774" s="7"/>
      <c r="AG2774" s="7"/>
    </row>
    <row r="2775" spans="1:33" s="14" customFormat="1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T2775" s="13"/>
      <c r="U2775" s="13"/>
      <c r="V2775" s="13"/>
      <c r="W2775" s="7"/>
      <c r="X2775" s="7"/>
      <c r="Y2775" s="7"/>
      <c r="Z2775" s="7"/>
      <c r="AA2775" s="7"/>
      <c r="AB2775" s="7"/>
      <c r="AC2775" s="7"/>
      <c r="AD2775" s="7"/>
      <c r="AE2775" s="7"/>
      <c r="AF2775" s="7"/>
      <c r="AG2775" s="7"/>
    </row>
    <row r="2776" spans="1:33" s="14" customFormat="1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T2776" s="13"/>
      <c r="U2776" s="13"/>
      <c r="V2776" s="13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</row>
    <row r="2777" spans="1:33" s="14" customFormat="1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T2777" s="13"/>
      <c r="U2777" s="13"/>
      <c r="V2777" s="13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</row>
    <row r="2778" spans="1:33" s="14" customFormat="1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T2778" s="13"/>
      <c r="U2778" s="13"/>
      <c r="V2778" s="13"/>
      <c r="W2778" s="7"/>
      <c r="X2778" s="7"/>
      <c r="Y2778" s="7"/>
      <c r="Z2778" s="7"/>
      <c r="AA2778" s="7"/>
      <c r="AB2778" s="7"/>
      <c r="AC2778" s="7"/>
      <c r="AD2778" s="7"/>
      <c r="AE2778" s="7"/>
      <c r="AF2778" s="7"/>
      <c r="AG2778" s="7"/>
    </row>
    <row r="2779" spans="1:33" s="14" customFormat="1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T2779" s="13"/>
      <c r="U2779" s="13"/>
      <c r="V2779" s="13"/>
      <c r="W2779" s="7"/>
      <c r="X2779" s="7"/>
      <c r="Y2779" s="7"/>
      <c r="Z2779" s="7"/>
      <c r="AA2779" s="7"/>
      <c r="AB2779" s="7"/>
      <c r="AC2779" s="7"/>
      <c r="AD2779" s="7"/>
      <c r="AE2779" s="7"/>
      <c r="AF2779" s="7"/>
      <c r="AG2779" s="7"/>
    </row>
    <row r="2780" spans="1:33" s="14" customFormat="1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T2780" s="13"/>
      <c r="U2780" s="13"/>
      <c r="V2780" s="13"/>
      <c r="W2780" s="7"/>
      <c r="X2780" s="7"/>
      <c r="Y2780" s="7"/>
      <c r="Z2780" s="7"/>
      <c r="AA2780" s="7"/>
      <c r="AB2780" s="7"/>
      <c r="AC2780" s="7"/>
      <c r="AD2780" s="7"/>
      <c r="AE2780" s="7"/>
      <c r="AF2780" s="7"/>
      <c r="AG2780" s="7"/>
    </row>
    <row r="2781" spans="1:33" s="14" customFormat="1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T2781" s="13"/>
      <c r="U2781" s="13"/>
      <c r="V2781" s="13"/>
      <c r="W2781" s="7"/>
      <c r="X2781" s="7"/>
      <c r="Y2781" s="7"/>
      <c r="Z2781" s="7"/>
      <c r="AA2781" s="7"/>
      <c r="AB2781" s="7"/>
      <c r="AC2781" s="7"/>
      <c r="AD2781" s="7"/>
      <c r="AE2781" s="7"/>
      <c r="AF2781" s="7"/>
      <c r="AG2781" s="7"/>
    </row>
    <row r="2782" spans="1:33" s="14" customFormat="1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T2782" s="13"/>
      <c r="U2782" s="13"/>
      <c r="V2782" s="13"/>
      <c r="W2782" s="7"/>
      <c r="X2782" s="7"/>
      <c r="Y2782" s="7"/>
      <c r="Z2782" s="7"/>
      <c r="AA2782" s="7"/>
      <c r="AB2782" s="7"/>
      <c r="AC2782" s="7"/>
      <c r="AD2782" s="7"/>
      <c r="AE2782" s="7"/>
      <c r="AF2782" s="7"/>
      <c r="AG2782" s="7"/>
    </row>
    <row r="2783" spans="1:33" s="14" customFormat="1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T2783" s="13"/>
      <c r="U2783" s="13"/>
      <c r="V2783" s="13"/>
      <c r="W2783" s="7"/>
      <c r="X2783" s="7"/>
      <c r="Y2783" s="7"/>
      <c r="Z2783" s="7"/>
      <c r="AA2783" s="7"/>
      <c r="AB2783" s="7"/>
      <c r="AC2783" s="7"/>
      <c r="AD2783" s="7"/>
      <c r="AE2783" s="7"/>
      <c r="AF2783" s="7"/>
      <c r="AG2783" s="7"/>
    </row>
    <row r="2784" spans="1:33" s="14" customFormat="1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T2784" s="13"/>
      <c r="U2784" s="13"/>
      <c r="V2784" s="13"/>
      <c r="W2784" s="7"/>
      <c r="X2784" s="7"/>
      <c r="Y2784" s="7"/>
      <c r="Z2784" s="7"/>
      <c r="AA2784" s="7"/>
      <c r="AB2784" s="7"/>
      <c r="AC2784" s="7"/>
      <c r="AD2784" s="7"/>
      <c r="AE2784" s="7"/>
      <c r="AF2784" s="7"/>
      <c r="AG2784" s="7"/>
    </row>
    <row r="2785" spans="1:33" s="14" customFormat="1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T2785" s="13"/>
      <c r="U2785" s="13"/>
      <c r="V2785" s="13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</row>
    <row r="2786" spans="1:33" s="14" customFormat="1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T2786" s="13"/>
      <c r="U2786" s="13"/>
      <c r="V2786" s="13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</row>
    <row r="2787" spans="1:33" s="14" customFormat="1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T2787" s="13"/>
      <c r="U2787" s="13"/>
      <c r="V2787" s="13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</row>
    <row r="2788" spans="1:33" s="14" customFormat="1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T2788" s="13"/>
      <c r="U2788" s="13"/>
      <c r="V2788" s="13"/>
      <c r="W2788" s="7"/>
      <c r="X2788" s="7"/>
      <c r="Y2788" s="7"/>
      <c r="Z2788" s="7"/>
      <c r="AA2788" s="7"/>
      <c r="AB2788" s="7"/>
      <c r="AC2788" s="7"/>
      <c r="AD2788" s="7"/>
      <c r="AE2788" s="7"/>
      <c r="AF2788" s="7"/>
      <c r="AG2788" s="7"/>
    </row>
    <row r="2789" spans="1:33" s="14" customFormat="1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T2789" s="13"/>
      <c r="U2789" s="13"/>
      <c r="V2789" s="13"/>
      <c r="W2789" s="7"/>
      <c r="X2789" s="7"/>
      <c r="Y2789" s="7"/>
      <c r="Z2789" s="7"/>
      <c r="AA2789" s="7"/>
      <c r="AB2789" s="7"/>
      <c r="AC2789" s="7"/>
      <c r="AD2789" s="7"/>
      <c r="AE2789" s="7"/>
      <c r="AF2789" s="7"/>
      <c r="AG2789" s="7"/>
    </row>
    <row r="2790" spans="1:33" s="14" customFormat="1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T2790" s="13"/>
      <c r="U2790" s="13"/>
      <c r="V2790" s="13"/>
      <c r="W2790" s="7"/>
      <c r="X2790" s="7"/>
      <c r="Y2790" s="7"/>
      <c r="Z2790" s="7"/>
      <c r="AA2790" s="7"/>
      <c r="AB2790" s="7"/>
      <c r="AC2790" s="7"/>
      <c r="AD2790" s="7"/>
      <c r="AE2790" s="7"/>
      <c r="AF2790" s="7"/>
      <c r="AG2790" s="7"/>
    </row>
    <row r="2791" spans="1:33" s="14" customFormat="1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T2791" s="13"/>
      <c r="U2791" s="13"/>
      <c r="V2791" s="13"/>
      <c r="W2791" s="7"/>
      <c r="X2791" s="7"/>
      <c r="Y2791" s="7"/>
      <c r="Z2791" s="7"/>
      <c r="AA2791" s="7"/>
      <c r="AB2791" s="7"/>
      <c r="AC2791" s="7"/>
      <c r="AD2791" s="7"/>
      <c r="AE2791" s="7"/>
      <c r="AF2791" s="7"/>
      <c r="AG2791" s="7"/>
    </row>
    <row r="2792" spans="1:33" s="14" customFormat="1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T2792" s="13"/>
      <c r="U2792" s="13"/>
      <c r="V2792" s="13"/>
      <c r="W2792" s="7"/>
      <c r="X2792" s="7"/>
      <c r="Y2792" s="7"/>
      <c r="Z2792" s="7"/>
      <c r="AA2792" s="7"/>
      <c r="AB2792" s="7"/>
      <c r="AC2792" s="7"/>
      <c r="AD2792" s="7"/>
      <c r="AE2792" s="7"/>
      <c r="AF2792" s="7"/>
      <c r="AG2792" s="7"/>
    </row>
    <row r="2793" spans="1:33" s="14" customFormat="1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T2793" s="13"/>
      <c r="U2793" s="13"/>
      <c r="V2793" s="13"/>
      <c r="W2793" s="7"/>
      <c r="X2793" s="7"/>
      <c r="Y2793" s="7"/>
      <c r="Z2793" s="7"/>
      <c r="AA2793" s="7"/>
      <c r="AB2793" s="7"/>
      <c r="AC2793" s="7"/>
      <c r="AD2793" s="7"/>
      <c r="AE2793" s="7"/>
      <c r="AF2793" s="7"/>
      <c r="AG2793" s="7"/>
    </row>
    <row r="2794" spans="1:33" s="14" customFormat="1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T2794" s="13"/>
      <c r="U2794" s="13"/>
      <c r="V2794" s="13"/>
      <c r="W2794" s="7"/>
      <c r="X2794" s="7"/>
      <c r="Y2794" s="7"/>
      <c r="Z2794" s="7"/>
      <c r="AA2794" s="7"/>
      <c r="AB2794" s="7"/>
      <c r="AC2794" s="7"/>
      <c r="AD2794" s="7"/>
      <c r="AE2794" s="7"/>
      <c r="AF2794" s="7"/>
      <c r="AG2794" s="7"/>
    </row>
    <row r="2795" spans="1:33" s="14" customFormat="1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T2795" s="13"/>
      <c r="U2795" s="13"/>
      <c r="V2795" s="13"/>
      <c r="W2795" s="7"/>
      <c r="X2795" s="7"/>
      <c r="Y2795" s="7"/>
      <c r="Z2795" s="7"/>
      <c r="AA2795" s="7"/>
      <c r="AB2795" s="7"/>
      <c r="AC2795" s="7"/>
      <c r="AD2795" s="7"/>
      <c r="AE2795" s="7"/>
      <c r="AF2795" s="7"/>
      <c r="AG2795" s="7"/>
    </row>
    <row r="2796" spans="1:33" s="14" customFormat="1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T2796" s="13"/>
      <c r="U2796" s="13"/>
      <c r="V2796" s="13"/>
      <c r="W2796" s="7"/>
      <c r="X2796" s="7"/>
      <c r="Y2796" s="7"/>
      <c r="Z2796" s="7"/>
      <c r="AA2796" s="7"/>
      <c r="AB2796" s="7"/>
      <c r="AC2796" s="7"/>
      <c r="AD2796" s="7"/>
      <c r="AE2796" s="7"/>
      <c r="AF2796" s="7"/>
      <c r="AG2796" s="7"/>
    </row>
    <row r="2797" spans="1:33" s="14" customFormat="1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T2797" s="13"/>
      <c r="U2797" s="13"/>
      <c r="V2797" s="13"/>
      <c r="W2797" s="7"/>
      <c r="X2797" s="7"/>
      <c r="Y2797" s="7"/>
      <c r="Z2797" s="7"/>
      <c r="AA2797" s="7"/>
      <c r="AB2797" s="7"/>
      <c r="AC2797" s="7"/>
      <c r="AD2797" s="7"/>
      <c r="AE2797" s="7"/>
      <c r="AF2797" s="7"/>
      <c r="AG2797" s="7"/>
    </row>
    <row r="2798" spans="1:33" s="14" customFormat="1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T2798" s="13"/>
      <c r="U2798" s="13"/>
      <c r="V2798" s="13"/>
      <c r="W2798" s="7"/>
      <c r="X2798" s="7"/>
      <c r="Y2798" s="7"/>
      <c r="Z2798" s="7"/>
      <c r="AA2798" s="7"/>
      <c r="AB2798" s="7"/>
      <c r="AC2798" s="7"/>
      <c r="AD2798" s="7"/>
      <c r="AE2798" s="7"/>
      <c r="AF2798" s="7"/>
      <c r="AG2798" s="7"/>
    </row>
    <row r="2799" spans="1:33" s="14" customFormat="1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T2799" s="13"/>
      <c r="U2799" s="13"/>
      <c r="V2799" s="13"/>
      <c r="W2799" s="7"/>
      <c r="X2799" s="7"/>
      <c r="Y2799" s="7"/>
      <c r="Z2799" s="7"/>
      <c r="AA2799" s="7"/>
      <c r="AB2799" s="7"/>
      <c r="AC2799" s="7"/>
      <c r="AD2799" s="7"/>
      <c r="AE2799" s="7"/>
      <c r="AF2799" s="7"/>
      <c r="AG2799" s="7"/>
    </row>
    <row r="2800" spans="1:33" s="14" customFormat="1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T2800" s="13"/>
      <c r="U2800" s="13"/>
      <c r="V2800" s="13"/>
      <c r="W2800" s="7"/>
      <c r="X2800" s="7"/>
      <c r="Y2800" s="7"/>
      <c r="Z2800" s="7"/>
      <c r="AA2800" s="7"/>
      <c r="AB2800" s="7"/>
      <c r="AC2800" s="7"/>
      <c r="AD2800" s="7"/>
      <c r="AE2800" s="7"/>
      <c r="AF2800" s="7"/>
      <c r="AG2800" s="7"/>
    </row>
    <row r="2801" spans="1:33" s="14" customFormat="1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T2801" s="13"/>
      <c r="U2801" s="13"/>
      <c r="V2801" s="13"/>
      <c r="W2801" s="7"/>
      <c r="X2801" s="7"/>
      <c r="Y2801" s="7"/>
      <c r="Z2801" s="7"/>
      <c r="AA2801" s="7"/>
      <c r="AB2801" s="7"/>
      <c r="AC2801" s="7"/>
      <c r="AD2801" s="7"/>
      <c r="AE2801" s="7"/>
      <c r="AF2801" s="7"/>
      <c r="AG2801" s="7"/>
    </row>
    <row r="2802" spans="1:33" s="14" customFormat="1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T2802" s="13"/>
      <c r="U2802" s="13"/>
      <c r="V2802" s="13"/>
      <c r="W2802" s="7"/>
      <c r="X2802" s="7"/>
      <c r="Y2802" s="7"/>
      <c r="Z2802" s="7"/>
      <c r="AA2802" s="7"/>
      <c r="AB2802" s="7"/>
      <c r="AC2802" s="7"/>
      <c r="AD2802" s="7"/>
      <c r="AE2802" s="7"/>
      <c r="AF2802" s="7"/>
      <c r="AG2802" s="7"/>
    </row>
    <row r="2803" spans="1:33" s="14" customFormat="1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T2803" s="13"/>
      <c r="U2803" s="13"/>
      <c r="V2803" s="13"/>
      <c r="W2803" s="7"/>
      <c r="X2803" s="7"/>
      <c r="Y2803" s="7"/>
      <c r="Z2803" s="7"/>
      <c r="AA2803" s="7"/>
      <c r="AB2803" s="7"/>
      <c r="AC2803" s="7"/>
      <c r="AD2803" s="7"/>
      <c r="AE2803" s="7"/>
      <c r="AF2803" s="7"/>
      <c r="AG2803" s="7"/>
    </row>
    <row r="2804" spans="1:33" s="14" customFormat="1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T2804" s="13"/>
      <c r="U2804" s="13"/>
      <c r="V2804" s="13"/>
      <c r="W2804" s="7"/>
      <c r="X2804" s="7"/>
      <c r="Y2804" s="7"/>
      <c r="Z2804" s="7"/>
      <c r="AA2804" s="7"/>
      <c r="AB2804" s="7"/>
      <c r="AC2804" s="7"/>
      <c r="AD2804" s="7"/>
      <c r="AE2804" s="7"/>
      <c r="AF2804" s="7"/>
      <c r="AG2804" s="7"/>
    </row>
    <row r="2805" spans="1:33" s="14" customFormat="1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T2805" s="13"/>
      <c r="U2805" s="13"/>
      <c r="V2805" s="13"/>
      <c r="W2805" s="7"/>
      <c r="X2805" s="7"/>
      <c r="Y2805" s="7"/>
      <c r="Z2805" s="7"/>
      <c r="AA2805" s="7"/>
      <c r="AB2805" s="7"/>
      <c r="AC2805" s="7"/>
      <c r="AD2805" s="7"/>
      <c r="AE2805" s="7"/>
      <c r="AF2805" s="7"/>
      <c r="AG2805" s="7"/>
    </row>
    <row r="2806" spans="1:33" s="14" customFormat="1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T2806" s="13"/>
      <c r="U2806" s="13"/>
      <c r="V2806" s="13"/>
      <c r="W2806" s="7"/>
      <c r="X2806" s="7"/>
      <c r="Y2806" s="7"/>
      <c r="Z2806" s="7"/>
      <c r="AA2806" s="7"/>
      <c r="AB2806" s="7"/>
      <c r="AC2806" s="7"/>
      <c r="AD2806" s="7"/>
      <c r="AE2806" s="7"/>
      <c r="AF2806" s="7"/>
      <c r="AG2806" s="7"/>
    </row>
    <row r="2807" spans="1:33" s="14" customFormat="1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T2807" s="13"/>
      <c r="U2807" s="13"/>
      <c r="V2807" s="13"/>
      <c r="W2807" s="7"/>
      <c r="X2807" s="7"/>
      <c r="Y2807" s="7"/>
      <c r="Z2807" s="7"/>
      <c r="AA2807" s="7"/>
      <c r="AB2807" s="7"/>
      <c r="AC2807" s="7"/>
      <c r="AD2807" s="7"/>
      <c r="AE2807" s="7"/>
      <c r="AF2807" s="7"/>
      <c r="AG2807" s="7"/>
    </row>
    <row r="2808" spans="1:33" s="14" customFormat="1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T2808" s="13"/>
      <c r="U2808" s="13"/>
      <c r="V2808" s="13"/>
      <c r="W2808" s="7"/>
      <c r="X2808" s="7"/>
      <c r="Y2808" s="7"/>
      <c r="Z2808" s="7"/>
      <c r="AA2808" s="7"/>
      <c r="AB2808" s="7"/>
      <c r="AC2808" s="7"/>
      <c r="AD2808" s="7"/>
      <c r="AE2808" s="7"/>
      <c r="AF2808" s="7"/>
      <c r="AG2808" s="7"/>
    </row>
    <row r="2809" spans="1:33" s="14" customFormat="1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T2809" s="13"/>
      <c r="U2809" s="13"/>
      <c r="V2809" s="13"/>
      <c r="W2809" s="7"/>
      <c r="X2809" s="7"/>
      <c r="Y2809" s="7"/>
      <c r="Z2809" s="7"/>
      <c r="AA2809" s="7"/>
      <c r="AB2809" s="7"/>
      <c r="AC2809" s="7"/>
      <c r="AD2809" s="7"/>
      <c r="AE2809" s="7"/>
      <c r="AF2809" s="7"/>
      <c r="AG2809" s="7"/>
    </row>
    <row r="2810" spans="1:33" s="14" customFormat="1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T2810" s="13"/>
      <c r="U2810" s="13"/>
      <c r="V2810" s="13"/>
      <c r="W2810" s="7"/>
      <c r="X2810" s="7"/>
      <c r="Y2810" s="7"/>
      <c r="Z2810" s="7"/>
      <c r="AA2810" s="7"/>
      <c r="AB2810" s="7"/>
      <c r="AC2810" s="7"/>
      <c r="AD2810" s="7"/>
      <c r="AE2810" s="7"/>
      <c r="AF2810" s="7"/>
      <c r="AG2810" s="7"/>
    </row>
    <row r="2811" spans="1:33" s="14" customFormat="1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T2811" s="13"/>
      <c r="U2811" s="13"/>
      <c r="V2811" s="13"/>
      <c r="W2811" s="7"/>
      <c r="X2811" s="7"/>
      <c r="Y2811" s="7"/>
      <c r="Z2811" s="7"/>
      <c r="AA2811" s="7"/>
      <c r="AB2811" s="7"/>
      <c r="AC2811" s="7"/>
      <c r="AD2811" s="7"/>
      <c r="AE2811" s="7"/>
      <c r="AF2811" s="7"/>
      <c r="AG2811" s="7"/>
    </row>
    <row r="2812" spans="1:33" s="14" customFormat="1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T2812" s="13"/>
      <c r="U2812" s="13"/>
      <c r="V2812" s="13"/>
      <c r="W2812" s="7"/>
      <c r="X2812" s="7"/>
      <c r="Y2812" s="7"/>
      <c r="Z2812" s="7"/>
      <c r="AA2812" s="7"/>
      <c r="AB2812" s="7"/>
      <c r="AC2812" s="7"/>
      <c r="AD2812" s="7"/>
      <c r="AE2812" s="7"/>
      <c r="AF2812" s="7"/>
      <c r="AG2812" s="7"/>
    </row>
    <row r="2813" spans="1:33" s="14" customFormat="1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T2813" s="13"/>
      <c r="U2813" s="13"/>
      <c r="V2813" s="13"/>
      <c r="W2813" s="7"/>
      <c r="X2813" s="7"/>
      <c r="Y2813" s="7"/>
      <c r="Z2813" s="7"/>
      <c r="AA2813" s="7"/>
      <c r="AB2813" s="7"/>
      <c r="AC2813" s="7"/>
      <c r="AD2813" s="7"/>
      <c r="AE2813" s="7"/>
      <c r="AF2813" s="7"/>
      <c r="AG2813" s="7"/>
    </row>
    <row r="2814" spans="1:33" s="14" customFormat="1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T2814" s="13"/>
      <c r="U2814" s="13"/>
      <c r="V2814" s="13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</row>
    <row r="2815" spans="1:33" s="14" customFormat="1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T2815" s="13"/>
      <c r="U2815" s="13"/>
      <c r="V2815" s="13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</row>
    <row r="2816" spans="1:33" s="14" customFormat="1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T2816" s="13"/>
      <c r="U2816" s="13"/>
      <c r="V2816" s="13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</row>
    <row r="2817" spans="1:33" s="14" customFormat="1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T2817" s="13"/>
      <c r="U2817" s="13"/>
      <c r="V2817" s="13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</row>
    <row r="2818" spans="1:33" s="14" customFormat="1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T2818" s="13"/>
      <c r="U2818" s="13"/>
      <c r="V2818" s="13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</row>
    <row r="2819" spans="1:33" s="14" customFormat="1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T2819" s="13"/>
      <c r="U2819" s="13"/>
      <c r="V2819" s="13"/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</row>
    <row r="2820" spans="1:33" s="14" customFormat="1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T2820" s="13"/>
      <c r="U2820" s="13"/>
      <c r="V2820" s="13"/>
      <c r="W2820" s="7"/>
      <c r="X2820" s="7"/>
      <c r="Y2820" s="7"/>
      <c r="Z2820" s="7"/>
      <c r="AA2820" s="7"/>
      <c r="AB2820" s="7"/>
      <c r="AC2820" s="7"/>
      <c r="AD2820" s="7"/>
      <c r="AE2820" s="7"/>
      <c r="AF2820" s="7"/>
      <c r="AG2820" s="7"/>
    </row>
    <row r="2821" spans="1:33" s="14" customFormat="1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T2821" s="13"/>
      <c r="U2821" s="13"/>
      <c r="V2821" s="13"/>
      <c r="W2821" s="7"/>
      <c r="X2821" s="7"/>
      <c r="Y2821" s="7"/>
      <c r="Z2821" s="7"/>
      <c r="AA2821" s="7"/>
      <c r="AB2821" s="7"/>
      <c r="AC2821" s="7"/>
      <c r="AD2821" s="7"/>
      <c r="AE2821" s="7"/>
      <c r="AF2821" s="7"/>
      <c r="AG2821" s="7"/>
    </row>
    <row r="2822" spans="1:33" s="14" customFormat="1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T2822" s="13"/>
      <c r="U2822" s="13"/>
      <c r="V2822" s="13"/>
      <c r="W2822" s="7"/>
      <c r="X2822" s="7"/>
      <c r="Y2822" s="7"/>
      <c r="Z2822" s="7"/>
      <c r="AA2822" s="7"/>
      <c r="AB2822" s="7"/>
      <c r="AC2822" s="7"/>
      <c r="AD2822" s="7"/>
      <c r="AE2822" s="7"/>
      <c r="AF2822" s="7"/>
      <c r="AG2822" s="7"/>
    </row>
    <row r="2823" spans="1:33" s="14" customFormat="1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T2823" s="13"/>
      <c r="U2823" s="13"/>
      <c r="V2823" s="13"/>
      <c r="W2823" s="7"/>
      <c r="X2823" s="7"/>
      <c r="Y2823" s="7"/>
      <c r="Z2823" s="7"/>
      <c r="AA2823" s="7"/>
      <c r="AB2823" s="7"/>
      <c r="AC2823" s="7"/>
      <c r="AD2823" s="7"/>
      <c r="AE2823" s="7"/>
      <c r="AF2823" s="7"/>
      <c r="AG2823" s="7"/>
    </row>
    <row r="2824" spans="1:33" s="14" customFormat="1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T2824" s="13"/>
      <c r="U2824" s="13"/>
      <c r="V2824" s="13"/>
      <c r="W2824" s="7"/>
      <c r="X2824" s="7"/>
      <c r="Y2824" s="7"/>
      <c r="Z2824" s="7"/>
      <c r="AA2824" s="7"/>
      <c r="AB2824" s="7"/>
      <c r="AC2824" s="7"/>
      <c r="AD2824" s="7"/>
      <c r="AE2824" s="7"/>
      <c r="AF2824" s="7"/>
      <c r="AG2824" s="7"/>
    </row>
    <row r="2825" spans="1:33" s="14" customFormat="1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T2825" s="13"/>
      <c r="U2825" s="13"/>
      <c r="V2825" s="13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</row>
    <row r="2826" spans="1:33" s="14" customFormat="1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T2826" s="13"/>
      <c r="U2826" s="13"/>
      <c r="V2826" s="13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</row>
    <row r="2827" spans="1:33" s="14" customFormat="1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T2827" s="13"/>
      <c r="U2827" s="13"/>
      <c r="V2827" s="13"/>
      <c r="W2827" s="7"/>
      <c r="X2827" s="7"/>
      <c r="Y2827" s="7"/>
      <c r="Z2827" s="7"/>
      <c r="AA2827" s="7"/>
      <c r="AB2827" s="7"/>
      <c r="AC2827" s="7"/>
      <c r="AD2827" s="7"/>
      <c r="AE2827" s="7"/>
      <c r="AF2827" s="7"/>
      <c r="AG2827" s="7"/>
    </row>
    <row r="2828" spans="1:33" s="14" customFormat="1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T2828" s="13"/>
      <c r="U2828" s="13"/>
      <c r="V2828" s="13"/>
      <c r="W2828" s="7"/>
      <c r="X2828" s="7"/>
      <c r="Y2828" s="7"/>
      <c r="Z2828" s="7"/>
      <c r="AA2828" s="7"/>
      <c r="AB2828" s="7"/>
      <c r="AC2828" s="7"/>
      <c r="AD2828" s="7"/>
      <c r="AE2828" s="7"/>
      <c r="AF2828" s="7"/>
      <c r="AG2828" s="7"/>
    </row>
    <row r="2829" spans="1:33" s="14" customFormat="1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T2829" s="13"/>
      <c r="U2829" s="13"/>
      <c r="V2829" s="13"/>
      <c r="W2829" s="7"/>
      <c r="X2829" s="7"/>
      <c r="Y2829" s="7"/>
      <c r="Z2829" s="7"/>
      <c r="AA2829" s="7"/>
      <c r="AB2829" s="7"/>
      <c r="AC2829" s="7"/>
      <c r="AD2829" s="7"/>
      <c r="AE2829" s="7"/>
      <c r="AF2829" s="7"/>
      <c r="AG2829" s="7"/>
    </row>
    <row r="2830" spans="1:33" s="14" customFormat="1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T2830" s="13"/>
      <c r="U2830" s="13"/>
      <c r="V2830" s="13"/>
      <c r="W2830" s="7"/>
      <c r="X2830" s="7"/>
      <c r="Y2830" s="7"/>
      <c r="Z2830" s="7"/>
      <c r="AA2830" s="7"/>
      <c r="AB2830" s="7"/>
      <c r="AC2830" s="7"/>
      <c r="AD2830" s="7"/>
      <c r="AE2830" s="7"/>
      <c r="AF2830" s="7"/>
      <c r="AG2830" s="7"/>
    </row>
    <row r="2831" spans="1:33" s="14" customFormat="1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T2831" s="13"/>
      <c r="U2831" s="13"/>
      <c r="V2831" s="13"/>
      <c r="W2831" s="7"/>
      <c r="X2831" s="7"/>
      <c r="Y2831" s="7"/>
      <c r="Z2831" s="7"/>
      <c r="AA2831" s="7"/>
      <c r="AB2831" s="7"/>
      <c r="AC2831" s="7"/>
      <c r="AD2831" s="7"/>
      <c r="AE2831" s="7"/>
      <c r="AF2831" s="7"/>
      <c r="AG2831" s="7"/>
    </row>
    <row r="2832" spans="1:33" s="14" customFormat="1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T2832" s="13"/>
      <c r="U2832" s="13"/>
      <c r="V2832" s="13"/>
      <c r="W2832" s="7"/>
      <c r="X2832" s="7"/>
      <c r="Y2832" s="7"/>
      <c r="Z2832" s="7"/>
      <c r="AA2832" s="7"/>
      <c r="AB2832" s="7"/>
      <c r="AC2832" s="7"/>
      <c r="AD2832" s="7"/>
      <c r="AE2832" s="7"/>
      <c r="AF2832" s="7"/>
      <c r="AG2832" s="7"/>
    </row>
    <row r="2833" spans="1:33" s="14" customFormat="1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T2833" s="13"/>
      <c r="U2833" s="13"/>
      <c r="V2833" s="13"/>
      <c r="W2833" s="7"/>
      <c r="X2833" s="7"/>
      <c r="Y2833" s="7"/>
      <c r="Z2833" s="7"/>
      <c r="AA2833" s="7"/>
      <c r="AB2833" s="7"/>
      <c r="AC2833" s="7"/>
      <c r="AD2833" s="7"/>
      <c r="AE2833" s="7"/>
      <c r="AF2833" s="7"/>
      <c r="AG2833" s="7"/>
    </row>
    <row r="2834" spans="1:33" s="14" customFormat="1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T2834" s="13"/>
      <c r="U2834" s="13"/>
      <c r="V2834" s="13"/>
      <c r="W2834" s="7"/>
      <c r="X2834" s="7"/>
      <c r="Y2834" s="7"/>
      <c r="Z2834" s="7"/>
      <c r="AA2834" s="7"/>
      <c r="AB2834" s="7"/>
      <c r="AC2834" s="7"/>
      <c r="AD2834" s="7"/>
      <c r="AE2834" s="7"/>
      <c r="AF2834" s="7"/>
      <c r="AG2834" s="7"/>
    </row>
    <row r="2835" spans="1:33" s="14" customFormat="1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T2835" s="13"/>
      <c r="U2835" s="13"/>
      <c r="V2835" s="13"/>
      <c r="W2835" s="7"/>
      <c r="X2835" s="7"/>
      <c r="Y2835" s="7"/>
      <c r="Z2835" s="7"/>
      <c r="AA2835" s="7"/>
      <c r="AB2835" s="7"/>
      <c r="AC2835" s="7"/>
      <c r="AD2835" s="7"/>
      <c r="AE2835" s="7"/>
      <c r="AF2835" s="7"/>
      <c r="AG2835" s="7"/>
    </row>
    <row r="2836" spans="1:33" s="14" customFormat="1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T2836" s="13"/>
      <c r="U2836" s="13"/>
      <c r="V2836" s="13"/>
      <c r="W2836" s="7"/>
      <c r="X2836" s="7"/>
      <c r="Y2836" s="7"/>
      <c r="Z2836" s="7"/>
      <c r="AA2836" s="7"/>
      <c r="AB2836" s="7"/>
      <c r="AC2836" s="7"/>
      <c r="AD2836" s="7"/>
      <c r="AE2836" s="7"/>
      <c r="AF2836" s="7"/>
      <c r="AG2836" s="7"/>
    </row>
    <row r="2837" spans="1:33" s="14" customFormat="1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T2837" s="13"/>
      <c r="U2837" s="13"/>
      <c r="V2837" s="13"/>
      <c r="W2837" s="7"/>
      <c r="X2837" s="7"/>
      <c r="Y2837" s="7"/>
      <c r="Z2837" s="7"/>
      <c r="AA2837" s="7"/>
      <c r="AB2837" s="7"/>
      <c r="AC2837" s="7"/>
      <c r="AD2837" s="7"/>
      <c r="AE2837" s="7"/>
      <c r="AF2837" s="7"/>
      <c r="AG2837" s="7"/>
    </row>
    <row r="2838" spans="1:33" s="14" customFormat="1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T2838" s="13"/>
      <c r="U2838" s="13"/>
      <c r="V2838" s="13"/>
      <c r="W2838" s="7"/>
      <c r="X2838" s="7"/>
      <c r="Y2838" s="7"/>
      <c r="Z2838" s="7"/>
      <c r="AA2838" s="7"/>
      <c r="AB2838" s="7"/>
      <c r="AC2838" s="7"/>
      <c r="AD2838" s="7"/>
      <c r="AE2838" s="7"/>
      <c r="AF2838" s="7"/>
      <c r="AG2838" s="7"/>
    </row>
    <row r="2839" spans="1:33" s="14" customFormat="1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T2839" s="13"/>
      <c r="U2839" s="13"/>
      <c r="V2839" s="13"/>
      <c r="W2839" s="7"/>
      <c r="X2839" s="7"/>
      <c r="Y2839" s="7"/>
      <c r="Z2839" s="7"/>
      <c r="AA2839" s="7"/>
      <c r="AB2839" s="7"/>
      <c r="AC2839" s="7"/>
      <c r="AD2839" s="7"/>
      <c r="AE2839" s="7"/>
      <c r="AF2839" s="7"/>
      <c r="AG2839" s="7"/>
    </row>
    <row r="2840" spans="1:33" s="14" customFormat="1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T2840" s="13"/>
      <c r="U2840" s="13"/>
      <c r="V2840" s="13"/>
      <c r="W2840" s="7"/>
      <c r="X2840" s="7"/>
      <c r="Y2840" s="7"/>
      <c r="Z2840" s="7"/>
      <c r="AA2840" s="7"/>
      <c r="AB2840" s="7"/>
      <c r="AC2840" s="7"/>
      <c r="AD2840" s="7"/>
      <c r="AE2840" s="7"/>
      <c r="AF2840" s="7"/>
      <c r="AG2840" s="7"/>
    </row>
    <row r="2841" spans="1:33" s="14" customFormat="1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T2841" s="13"/>
      <c r="U2841" s="13"/>
      <c r="V2841" s="13"/>
      <c r="W2841" s="7"/>
      <c r="X2841" s="7"/>
      <c r="Y2841" s="7"/>
      <c r="Z2841" s="7"/>
      <c r="AA2841" s="7"/>
      <c r="AB2841" s="7"/>
      <c r="AC2841" s="7"/>
      <c r="AD2841" s="7"/>
      <c r="AE2841" s="7"/>
      <c r="AF2841" s="7"/>
      <c r="AG2841" s="7"/>
    </row>
    <row r="2842" spans="1:33" s="14" customFormat="1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T2842" s="13"/>
      <c r="U2842" s="13"/>
      <c r="V2842" s="13"/>
      <c r="W2842" s="7"/>
      <c r="X2842" s="7"/>
      <c r="Y2842" s="7"/>
      <c r="Z2842" s="7"/>
      <c r="AA2842" s="7"/>
      <c r="AB2842" s="7"/>
      <c r="AC2842" s="7"/>
      <c r="AD2842" s="7"/>
      <c r="AE2842" s="7"/>
      <c r="AF2842" s="7"/>
      <c r="AG2842" s="7"/>
    </row>
    <row r="2843" spans="1:33" s="14" customFormat="1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T2843" s="13"/>
      <c r="U2843" s="13"/>
      <c r="V2843" s="13"/>
      <c r="W2843" s="7"/>
      <c r="X2843" s="7"/>
      <c r="Y2843" s="7"/>
      <c r="Z2843" s="7"/>
      <c r="AA2843" s="7"/>
      <c r="AB2843" s="7"/>
      <c r="AC2843" s="7"/>
      <c r="AD2843" s="7"/>
      <c r="AE2843" s="7"/>
      <c r="AF2843" s="7"/>
      <c r="AG2843" s="7"/>
    </row>
    <row r="2844" spans="1:33" s="14" customFormat="1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T2844" s="13"/>
      <c r="U2844" s="13"/>
      <c r="V2844" s="13"/>
      <c r="W2844" s="7"/>
      <c r="X2844" s="7"/>
      <c r="Y2844" s="7"/>
      <c r="Z2844" s="7"/>
      <c r="AA2844" s="7"/>
      <c r="AB2844" s="7"/>
      <c r="AC2844" s="7"/>
      <c r="AD2844" s="7"/>
      <c r="AE2844" s="7"/>
      <c r="AF2844" s="7"/>
      <c r="AG2844" s="7"/>
    </row>
    <row r="2845" spans="1:33" s="14" customFormat="1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T2845" s="13"/>
      <c r="U2845" s="13"/>
      <c r="V2845" s="13"/>
      <c r="W2845" s="7"/>
      <c r="X2845" s="7"/>
      <c r="Y2845" s="7"/>
      <c r="Z2845" s="7"/>
      <c r="AA2845" s="7"/>
      <c r="AB2845" s="7"/>
      <c r="AC2845" s="7"/>
      <c r="AD2845" s="7"/>
      <c r="AE2845" s="7"/>
      <c r="AF2845" s="7"/>
      <c r="AG2845" s="7"/>
    </row>
    <row r="2846" spans="1:33" s="14" customFormat="1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T2846" s="13"/>
      <c r="U2846" s="13"/>
      <c r="V2846" s="13"/>
      <c r="W2846" s="7"/>
      <c r="X2846" s="7"/>
      <c r="Y2846" s="7"/>
      <c r="Z2846" s="7"/>
      <c r="AA2846" s="7"/>
      <c r="AB2846" s="7"/>
      <c r="AC2846" s="7"/>
      <c r="AD2846" s="7"/>
      <c r="AE2846" s="7"/>
      <c r="AF2846" s="7"/>
      <c r="AG2846" s="7"/>
    </row>
    <row r="2847" spans="1:33" s="14" customFormat="1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T2847" s="13"/>
      <c r="U2847" s="13"/>
      <c r="V2847" s="13"/>
      <c r="W2847" s="7"/>
      <c r="X2847" s="7"/>
      <c r="Y2847" s="7"/>
      <c r="Z2847" s="7"/>
      <c r="AA2847" s="7"/>
      <c r="AB2847" s="7"/>
      <c r="AC2847" s="7"/>
      <c r="AD2847" s="7"/>
      <c r="AE2847" s="7"/>
      <c r="AF2847" s="7"/>
      <c r="AG2847" s="7"/>
    </row>
    <row r="2848" spans="1:33" s="14" customFormat="1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T2848" s="13"/>
      <c r="U2848" s="13"/>
      <c r="V2848" s="13"/>
      <c r="W2848" s="7"/>
      <c r="X2848" s="7"/>
      <c r="Y2848" s="7"/>
      <c r="Z2848" s="7"/>
      <c r="AA2848" s="7"/>
      <c r="AB2848" s="7"/>
      <c r="AC2848" s="7"/>
      <c r="AD2848" s="7"/>
      <c r="AE2848" s="7"/>
      <c r="AF2848" s="7"/>
      <c r="AG2848" s="7"/>
    </row>
    <row r="2849" spans="1:33" s="14" customFormat="1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T2849" s="13"/>
      <c r="U2849" s="13"/>
      <c r="V2849" s="13"/>
      <c r="W2849" s="7"/>
      <c r="X2849" s="7"/>
      <c r="Y2849" s="7"/>
      <c r="Z2849" s="7"/>
      <c r="AA2849" s="7"/>
      <c r="AB2849" s="7"/>
      <c r="AC2849" s="7"/>
      <c r="AD2849" s="7"/>
      <c r="AE2849" s="7"/>
      <c r="AF2849" s="7"/>
      <c r="AG2849" s="7"/>
    </row>
    <row r="2850" spans="1:33" s="14" customFormat="1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T2850" s="13"/>
      <c r="U2850" s="13"/>
      <c r="V2850" s="13"/>
      <c r="W2850" s="7"/>
      <c r="X2850" s="7"/>
      <c r="Y2850" s="7"/>
      <c r="Z2850" s="7"/>
      <c r="AA2850" s="7"/>
      <c r="AB2850" s="7"/>
      <c r="AC2850" s="7"/>
      <c r="AD2850" s="7"/>
      <c r="AE2850" s="7"/>
      <c r="AF2850" s="7"/>
      <c r="AG2850" s="7"/>
    </row>
    <row r="2851" spans="1:33" s="14" customFormat="1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T2851" s="13"/>
      <c r="U2851" s="13"/>
      <c r="V2851" s="13"/>
      <c r="W2851" s="7"/>
      <c r="X2851" s="7"/>
      <c r="Y2851" s="7"/>
      <c r="Z2851" s="7"/>
      <c r="AA2851" s="7"/>
      <c r="AB2851" s="7"/>
      <c r="AC2851" s="7"/>
      <c r="AD2851" s="7"/>
      <c r="AE2851" s="7"/>
      <c r="AF2851" s="7"/>
      <c r="AG2851" s="7"/>
    </row>
    <row r="2852" spans="1:33" s="14" customFormat="1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T2852" s="13"/>
      <c r="U2852" s="13"/>
      <c r="V2852" s="13"/>
      <c r="W2852" s="7"/>
      <c r="X2852" s="7"/>
      <c r="Y2852" s="7"/>
      <c r="Z2852" s="7"/>
      <c r="AA2852" s="7"/>
      <c r="AB2852" s="7"/>
      <c r="AC2852" s="7"/>
      <c r="AD2852" s="7"/>
      <c r="AE2852" s="7"/>
      <c r="AF2852" s="7"/>
      <c r="AG2852" s="7"/>
    </row>
    <row r="2853" spans="1:33" s="14" customFormat="1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T2853" s="13"/>
      <c r="U2853" s="13"/>
      <c r="V2853" s="13"/>
      <c r="W2853" s="7"/>
      <c r="X2853" s="7"/>
      <c r="Y2853" s="7"/>
      <c r="Z2853" s="7"/>
      <c r="AA2853" s="7"/>
      <c r="AB2853" s="7"/>
      <c r="AC2853" s="7"/>
      <c r="AD2853" s="7"/>
      <c r="AE2853" s="7"/>
      <c r="AF2853" s="7"/>
      <c r="AG2853" s="7"/>
    </row>
    <row r="2854" spans="1:33" s="14" customFormat="1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T2854" s="13"/>
      <c r="U2854" s="13"/>
      <c r="V2854" s="13"/>
      <c r="W2854" s="7"/>
      <c r="X2854" s="7"/>
      <c r="Y2854" s="7"/>
      <c r="Z2854" s="7"/>
      <c r="AA2854" s="7"/>
      <c r="AB2854" s="7"/>
      <c r="AC2854" s="7"/>
      <c r="AD2854" s="7"/>
      <c r="AE2854" s="7"/>
      <c r="AF2854" s="7"/>
      <c r="AG2854" s="7"/>
    </row>
    <row r="2855" spans="1:33" s="14" customFormat="1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T2855" s="13"/>
      <c r="U2855" s="13"/>
      <c r="V2855" s="13"/>
      <c r="W2855" s="7"/>
      <c r="X2855" s="7"/>
      <c r="Y2855" s="7"/>
      <c r="Z2855" s="7"/>
      <c r="AA2855" s="7"/>
      <c r="AB2855" s="7"/>
      <c r="AC2855" s="7"/>
      <c r="AD2855" s="7"/>
      <c r="AE2855" s="7"/>
      <c r="AF2855" s="7"/>
      <c r="AG2855" s="7"/>
    </row>
    <row r="2856" spans="1:33" s="14" customFormat="1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T2856" s="13"/>
      <c r="U2856" s="13"/>
      <c r="V2856" s="13"/>
      <c r="W2856" s="7"/>
      <c r="X2856" s="7"/>
      <c r="Y2856" s="7"/>
      <c r="Z2856" s="7"/>
      <c r="AA2856" s="7"/>
      <c r="AB2856" s="7"/>
      <c r="AC2856" s="7"/>
      <c r="AD2856" s="7"/>
      <c r="AE2856" s="7"/>
      <c r="AF2856" s="7"/>
      <c r="AG2856" s="7"/>
    </row>
    <row r="2857" spans="1:33" s="14" customFormat="1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T2857" s="13"/>
      <c r="U2857" s="13"/>
      <c r="V2857" s="13"/>
      <c r="W2857" s="7"/>
      <c r="X2857" s="7"/>
      <c r="Y2857" s="7"/>
      <c r="Z2857" s="7"/>
      <c r="AA2857" s="7"/>
      <c r="AB2857" s="7"/>
      <c r="AC2857" s="7"/>
      <c r="AD2857" s="7"/>
      <c r="AE2857" s="7"/>
      <c r="AF2857" s="7"/>
      <c r="AG2857" s="7"/>
    </row>
    <row r="2858" spans="1:33" s="14" customFormat="1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T2858" s="13"/>
      <c r="U2858" s="13"/>
      <c r="V2858" s="13"/>
      <c r="W2858" s="7"/>
      <c r="X2858" s="7"/>
      <c r="Y2858" s="7"/>
      <c r="Z2858" s="7"/>
      <c r="AA2858" s="7"/>
      <c r="AB2858" s="7"/>
      <c r="AC2858" s="7"/>
      <c r="AD2858" s="7"/>
      <c r="AE2858" s="7"/>
      <c r="AF2858" s="7"/>
      <c r="AG2858" s="7"/>
    </row>
    <row r="2859" spans="1:33" s="14" customFormat="1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T2859" s="13"/>
      <c r="U2859" s="13"/>
      <c r="V2859" s="13"/>
      <c r="W2859" s="7"/>
      <c r="X2859" s="7"/>
      <c r="Y2859" s="7"/>
      <c r="Z2859" s="7"/>
      <c r="AA2859" s="7"/>
      <c r="AB2859" s="7"/>
      <c r="AC2859" s="7"/>
      <c r="AD2859" s="7"/>
      <c r="AE2859" s="7"/>
      <c r="AF2859" s="7"/>
      <c r="AG2859" s="7"/>
    </row>
    <row r="2860" spans="1:33" s="14" customFormat="1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T2860" s="13"/>
      <c r="U2860" s="13"/>
      <c r="V2860" s="13"/>
      <c r="W2860" s="7"/>
      <c r="X2860" s="7"/>
      <c r="Y2860" s="7"/>
      <c r="Z2860" s="7"/>
      <c r="AA2860" s="7"/>
      <c r="AB2860" s="7"/>
      <c r="AC2860" s="7"/>
      <c r="AD2860" s="7"/>
      <c r="AE2860" s="7"/>
      <c r="AF2860" s="7"/>
      <c r="AG2860" s="7"/>
    </row>
    <row r="2861" spans="1:33" s="14" customFormat="1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T2861" s="13"/>
      <c r="U2861" s="13"/>
      <c r="V2861" s="13"/>
      <c r="W2861" s="7"/>
      <c r="X2861" s="7"/>
      <c r="Y2861" s="7"/>
      <c r="Z2861" s="7"/>
      <c r="AA2861" s="7"/>
      <c r="AB2861" s="7"/>
      <c r="AC2861" s="7"/>
      <c r="AD2861" s="7"/>
      <c r="AE2861" s="7"/>
      <c r="AF2861" s="7"/>
      <c r="AG2861" s="7"/>
    </row>
    <row r="2862" spans="1:33" s="14" customFormat="1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T2862" s="13"/>
      <c r="U2862" s="13"/>
      <c r="V2862" s="13"/>
      <c r="W2862" s="7"/>
      <c r="X2862" s="7"/>
      <c r="Y2862" s="7"/>
      <c r="Z2862" s="7"/>
      <c r="AA2862" s="7"/>
      <c r="AB2862" s="7"/>
      <c r="AC2862" s="7"/>
      <c r="AD2862" s="7"/>
      <c r="AE2862" s="7"/>
      <c r="AF2862" s="7"/>
      <c r="AG2862" s="7"/>
    </row>
    <row r="2863" spans="1:33" s="14" customFormat="1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T2863" s="13"/>
      <c r="U2863" s="13"/>
      <c r="V2863" s="13"/>
      <c r="W2863" s="7"/>
      <c r="X2863" s="7"/>
      <c r="Y2863" s="7"/>
      <c r="Z2863" s="7"/>
      <c r="AA2863" s="7"/>
      <c r="AB2863" s="7"/>
      <c r="AC2863" s="7"/>
      <c r="AD2863" s="7"/>
      <c r="AE2863" s="7"/>
      <c r="AF2863" s="7"/>
      <c r="AG2863" s="7"/>
    </row>
    <row r="2864" spans="1:33" s="14" customFormat="1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T2864" s="13"/>
      <c r="U2864" s="13"/>
      <c r="V2864" s="13"/>
      <c r="W2864" s="7"/>
      <c r="X2864" s="7"/>
      <c r="Y2864" s="7"/>
      <c r="Z2864" s="7"/>
      <c r="AA2864" s="7"/>
      <c r="AB2864" s="7"/>
      <c r="AC2864" s="7"/>
      <c r="AD2864" s="7"/>
      <c r="AE2864" s="7"/>
      <c r="AF2864" s="7"/>
      <c r="AG2864" s="7"/>
    </row>
    <row r="2865" spans="1:33" s="14" customFormat="1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T2865" s="13"/>
      <c r="U2865" s="13"/>
      <c r="V2865" s="13"/>
      <c r="W2865" s="7"/>
      <c r="X2865" s="7"/>
      <c r="Y2865" s="7"/>
      <c r="Z2865" s="7"/>
      <c r="AA2865" s="7"/>
      <c r="AB2865" s="7"/>
      <c r="AC2865" s="7"/>
      <c r="AD2865" s="7"/>
      <c r="AE2865" s="7"/>
      <c r="AF2865" s="7"/>
      <c r="AG2865" s="7"/>
    </row>
    <row r="2866" spans="1:33" s="14" customFormat="1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T2866" s="13"/>
      <c r="U2866" s="13"/>
      <c r="V2866" s="13"/>
      <c r="W2866" s="7"/>
      <c r="X2866" s="7"/>
      <c r="Y2866" s="7"/>
      <c r="Z2866" s="7"/>
      <c r="AA2866" s="7"/>
      <c r="AB2866" s="7"/>
      <c r="AC2866" s="7"/>
      <c r="AD2866" s="7"/>
      <c r="AE2866" s="7"/>
      <c r="AF2866" s="7"/>
      <c r="AG2866" s="7"/>
    </row>
    <row r="2867" spans="1:33" s="14" customFormat="1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T2867" s="13"/>
      <c r="U2867" s="13"/>
      <c r="V2867" s="13"/>
      <c r="W2867" s="7"/>
      <c r="X2867" s="7"/>
      <c r="Y2867" s="7"/>
      <c r="Z2867" s="7"/>
      <c r="AA2867" s="7"/>
      <c r="AB2867" s="7"/>
      <c r="AC2867" s="7"/>
      <c r="AD2867" s="7"/>
      <c r="AE2867" s="7"/>
      <c r="AF2867" s="7"/>
      <c r="AG2867" s="7"/>
    </row>
    <row r="2868" spans="1:33" s="14" customFormat="1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T2868" s="13"/>
      <c r="U2868" s="13"/>
      <c r="V2868" s="13"/>
      <c r="W2868" s="7"/>
      <c r="X2868" s="7"/>
      <c r="Y2868" s="7"/>
      <c r="Z2868" s="7"/>
      <c r="AA2868" s="7"/>
      <c r="AB2868" s="7"/>
      <c r="AC2868" s="7"/>
      <c r="AD2868" s="7"/>
      <c r="AE2868" s="7"/>
      <c r="AF2868" s="7"/>
      <c r="AG2868" s="7"/>
    </row>
    <row r="2869" spans="1:33" s="14" customFormat="1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T2869" s="13"/>
      <c r="U2869" s="13"/>
      <c r="V2869" s="13"/>
      <c r="W2869" s="7"/>
      <c r="X2869" s="7"/>
      <c r="Y2869" s="7"/>
      <c r="Z2869" s="7"/>
      <c r="AA2869" s="7"/>
      <c r="AB2869" s="7"/>
      <c r="AC2869" s="7"/>
      <c r="AD2869" s="7"/>
      <c r="AE2869" s="7"/>
      <c r="AF2869" s="7"/>
      <c r="AG2869" s="7"/>
    </row>
    <row r="2870" spans="1:33" s="14" customFormat="1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T2870" s="13"/>
      <c r="U2870" s="13"/>
      <c r="V2870" s="13"/>
      <c r="W2870" s="7"/>
      <c r="X2870" s="7"/>
      <c r="Y2870" s="7"/>
      <c r="Z2870" s="7"/>
      <c r="AA2870" s="7"/>
      <c r="AB2870" s="7"/>
      <c r="AC2870" s="7"/>
      <c r="AD2870" s="7"/>
      <c r="AE2870" s="7"/>
      <c r="AF2870" s="7"/>
      <c r="AG2870" s="7"/>
    </row>
    <row r="2871" spans="1:33" s="14" customFormat="1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T2871" s="13"/>
      <c r="U2871" s="13"/>
      <c r="V2871" s="13"/>
      <c r="W2871" s="7"/>
      <c r="X2871" s="7"/>
      <c r="Y2871" s="7"/>
      <c r="Z2871" s="7"/>
      <c r="AA2871" s="7"/>
      <c r="AB2871" s="7"/>
      <c r="AC2871" s="7"/>
      <c r="AD2871" s="7"/>
      <c r="AE2871" s="7"/>
      <c r="AF2871" s="7"/>
      <c r="AG2871" s="7"/>
    </row>
    <row r="2872" spans="1:33" s="14" customFormat="1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T2872" s="13"/>
      <c r="U2872" s="13"/>
      <c r="V2872" s="13"/>
      <c r="W2872" s="7"/>
      <c r="X2872" s="7"/>
      <c r="Y2872" s="7"/>
      <c r="Z2872" s="7"/>
      <c r="AA2872" s="7"/>
      <c r="AB2872" s="7"/>
      <c r="AC2872" s="7"/>
      <c r="AD2872" s="7"/>
      <c r="AE2872" s="7"/>
      <c r="AF2872" s="7"/>
      <c r="AG2872" s="7"/>
    </row>
    <row r="2873" spans="1:33" s="14" customFormat="1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T2873" s="13"/>
      <c r="U2873" s="13"/>
      <c r="V2873" s="13"/>
      <c r="W2873" s="7"/>
      <c r="X2873" s="7"/>
      <c r="Y2873" s="7"/>
      <c r="Z2873" s="7"/>
      <c r="AA2873" s="7"/>
      <c r="AB2873" s="7"/>
      <c r="AC2873" s="7"/>
      <c r="AD2873" s="7"/>
      <c r="AE2873" s="7"/>
      <c r="AF2873" s="7"/>
      <c r="AG2873" s="7"/>
    </row>
    <row r="2874" spans="1:33" s="14" customFormat="1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T2874" s="13"/>
      <c r="U2874" s="13"/>
      <c r="V2874" s="13"/>
      <c r="W2874" s="7"/>
      <c r="X2874" s="7"/>
      <c r="Y2874" s="7"/>
      <c r="Z2874" s="7"/>
      <c r="AA2874" s="7"/>
      <c r="AB2874" s="7"/>
      <c r="AC2874" s="7"/>
      <c r="AD2874" s="7"/>
      <c r="AE2874" s="7"/>
      <c r="AF2874" s="7"/>
      <c r="AG2874" s="7"/>
    </row>
    <row r="2875" spans="1:33" s="14" customFormat="1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T2875" s="13"/>
      <c r="U2875" s="13"/>
      <c r="V2875" s="13"/>
      <c r="W2875" s="7"/>
      <c r="X2875" s="7"/>
      <c r="Y2875" s="7"/>
      <c r="Z2875" s="7"/>
      <c r="AA2875" s="7"/>
      <c r="AB2875" s="7"/>
      <c r="AC2875" s="7"/>
      <c r="AD2875" s="7"/>
      <c r="AE2875" s="7"/>
      <c r="AF2875" s="7"/>
      <c r="AG2875" s="7"/>
    </row>
    <row r="2876" spans="1:33" s="14" customFormat="1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T2876" s="13"/>
      <c r="U2876" s="13"/>
      <c r="V2876" s="13"/>
      <c r="W2876" s="7"/>
      <c r="X2876" s="7"/>
      <c r="Y2876" s="7"/>
      <c r="Z2876" s="7"/>
      <c r="AA2876" s="7"/>
      <c r="AB2876" s="7"/>
      <c r="AC2876" s="7"/>
      <c r="AD2876" s="7"/>
      <c r="AE2876" s="7"/>
      <c r="AF2876" s="7"/>
      <c r="AG2876" s="7"/>
    </row>
    <row r="2877" spans="1:33" s="14" customFormat="1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T2877" s="13"/>
      <c r="U2877" s="13"/>
      <c r="V2877" s="13"/>
      <c r="W2877" s="7"/>
      <c r="X2877" s="7"/>
      <c r="Y2877" s="7"/>
      <c r="Z2877" s="7"/>
      <c r="AA2877" s="7"/>
      <c r="AB2877" s="7"/>
      <c r="AC2877" s="7"/>
      <c r="AD2877" s="7"/>
      <c r="AE2877" s="7"/>
      <c r="AF2877" s="7"/>
      <c r="AG2877" s="7"/>
    </row>
    <row r="2878" spans="1:33" s="14" customFormat="1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T2878" s="13"/>
      <c r="U2878" s="13"/>
      <c r="V2878" s="13"/>
      <c r="W2878" s="7"/>
      <c r="X2878" s="7"/>
      <c r="Y2878" s="7"/>
      <c r="Z2878" s="7"/>
      <c r="AA2878" s="7"/>
      <c r="AB2878" s="7"/>
      <c r="AC2878" s="7"/>
      <c r="AD2878" s="7"/>
      <c r="AE2878" s="7"/>
      <c r="AF2878" s="7"/>
      <c r="AG2878" s="7"/>
    </row>
    <row r="2879" spans="1:33" s="14" customFormat="1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T2879" s="13"/>
      <c r="U2879" s="13"/>
      <c r="V2879" s="13"/>
      <c r="W2879" s="7"/>
      <c r="X2879" s="7"/>
      <c r="Y2879" s="7"/>
      <c r="Z2879" s="7"/>
      <c r="AA2879" s="7"/>
      <c r="AB2879" s="7"/>
      <c r="AC2879" s="7"/>
      <c r="AD2879" s="7"/>
      <c r="AE2879" s="7"/>
      <c r="AF2879" s="7"/>
      <c r="AG2879" s="7"/>
    </row>
    <row r="2880" spans="1:33" s="14" customFormat="1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T2880" s="13"/>
      <c r="U2880" s="13"/>
      <c r="V2880" s="13"/>
      <c r="W2880" s="7"/>
      <c r="X2880" s="7"/>
      <c r="Y2880" s="7"/>
      <c r="Z2880" s="7"/>
      <c r="AA2880" s="7"/>
      <c r="AB2880" s="7"/>
      <c r="AC2880" s="7"/>
      <c r="AD2880" s="7"/>
      <c r="AE2880" s="7"/>
      <c r="AF2880" s="7"/>
      <c r="AG2880" s="7"/>
    </row>
    <row r="2881" spans="1:33" s="14" customFormat="1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T2881" s="13"/>
      <c r="U2881" s="13"/>
      <c r="V2881" s="13"/>
      <c r="W2881" s="7"/>
      <c r="X2881" s="7"/>
      <c r="Y2881" s="7"/>
      <c r="Z2881" s="7"/>
      <c r="AA2881" s="7"/>
      <c r="AB2881" s="7"/>
      <c r="AC2881" s="7"/>
      <c r="AD2881" s="7"/>
      <c r="AE2881" s="7"/>
      <c r="AF2881" s="7"/>
      <c r="AG2881" s="7"/>
    </row>
    <row r="2882" spans="1:33" s="14" customFormat="1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T2882" s="13"/>
      <c r="U2882" s="13"/>
      <c r="V2882" s="13"/>
      <c r="W2882" s="7"/>
      <c r="X2882" s="7"/>
      <c r="Y2882" s="7"/>
      <c r="Z2882" s="7"/>
      <c r="AA2882" s="7"/>
      <c r="AB2882" s="7"/>
      <c r="AC2882" s="7"/>
      <c r="AD2882" s="7"/>
      <c r="AE2882" s="7"/>
      <c r="AF2882" s="7"/>
      <c r="AG2882" s="7"/>
    </row>
    <row r="2883" spans="1:33" s="14" customFormat="1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T2883" s="13"/>
      <c r="U2883" s="13"/>
      <c r="V2883" s="13"/>
      <c r="W2883" s="7"/>
      <c r="X2883" s="7"/>
      <c r="Y2883" s="7"/>
      <c r="Z2883" s="7"/>
      <c r="AA2883" s="7"/>
      <c r="AB2883" s="7"/>
      <c r="AC2883" s="7"/>
      <c r="AD2883" s="7"/>
      <c r="AE2883" s="7"/>
      <c r="AF2883" s="7"/>
      <c r="AG2883" s="7"/>
    </row>
    <row r="2884" spans="1:33" s="14" customFormat="1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T2884" s="13"/>
      <c r="U2884" s="13"/>
      <c r="V2884" s="13"/>
      <c r="W2884" s="7"/>
      <c r="X2884" s="7"/>
      <c r="Y2884" s="7"/>
      <c r="Z2884" s="7"/>
      <c r="AA2884" s="7"/>
      <c r="AB2884" s="7"/>
      <c r="AC2884" s="7"/>
      <c r="AD2884" s="7"/>
      <c r="AE2884" s="7"/>
      <c r="AF2884" s="7"/>
      <c r="AG2884" s="7"/>
    </row>
    <row r="2885" spans="1:33" s="14" customFormat="1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T2885" s="13"/>
      <c r="U2885" s="13"/>
      <c r="V2885" s="13"/>
      <c r="W2885" s="7"/>
      <c r="X2885" s="7"/>
      <c r="Y2885" s="7"/>
      <c r="Z2885" s="7"/>
      <c r="AA2885" s="7"/>
      <c r="AB2885" s="7"/>
      <c r="AC2885" s="7"/>
      <c r="AD2885" s="7"/>
      <c r="AE2885" s="7"/>
      <c r="AF2885" s="7"/>
      <c r="AG2885" s="7"/>
    </row>
    <row r="2886" spans="1:33" s="14" customFormat="1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T2886" s="13"/>
      <c r="U2886" s="13"/>
      <c r="V2886" s="13"/>
      <c r="W2886" s="7"/>
      <c r="X2886" s="7"/>
      <c r="Y2886" s="7"/>
      <c r="Z2886" s="7"/>
      <c r="AA2886" s="7"/>
      <c r="AB2886" s="7"/>
      <c r="AC2886" s="7"/>
      <c r="AD2886" s="7"/>
      <c r="AE2886" s="7"/>
      <c r="AF2886" s="7"/>
      <c r="AG2886" s="7"/>
    </row>
    <row r="2887" spans="1:33" s="14" customFormat="1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T2887" s="13"/>
      <c r="U2887" s="13"/>
      <c r="V2887" s="13"/>
      <c r="W2887" s="7"/>
      <c r="X2887" s="7"/>
      <c r="Y2887" s="7"/>
      <c r="Z2887" s="7"/>
      <c r="AA2887" s="7"/>
      <c r="AB2887" s="7"/>
      <c r="AC2887" s="7"/>
      <c r="AD2887" s="7"/>
      <c r="AE2887" s="7"/>
      <c r="AF2887" s="7"/>
      <c r="AG2887" s="7"/>
    </row>
    <row r="2888" spans="1:33" s="14" customFormat="1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T2888" s="13"/>
      <c r="U2888" s="13"/>
      <c r="V2888" s="13"/>
      <c r="W2888" s="7"/>
      <c r="X2888" s="7"/>
      <c r="Y2888" s="7"/>
      <c r="Z2888" s="7"/>
      <c r="AA2888" s="7"/>
      <c r="AB2888" s="7"/>
      <c r="AC2888" s="7"/>
      <c r="AD2888" s="7"/>
      <c r="AE2888" s="7"/>
      <c r="AF2888" s="7"/>
      <c r="AG2888" s="7"/>
    </row>
    <row r="2889" spans="1:33" s="14" customFormat="1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T2889" s="13"/>
      <c r="U2889" s="13"/>
      <c r="V2889" s="13"/>
      <c r="W2889" s="7"/>
      <c r="X2889" s="7"/>
      <c r="Y2889" s="7"/>
      <c r="Z2889" s="7"/>
      <c r="AA2889" s="7"/>
      <c r="AB2889" s="7"/>
      <c r="AC2889" s="7"/>
      <c r="AD2889" s="7"/>
      <c r="AE2889" s="7"/>
      <c r="AF2889" s="7"/>
      <c r="AG2889" s="7"/>
    </row>
    <row r="2890" spans="1:33" s="14" customFormat="1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T2890" s="13"/>
      <c r="U2890" s="13"/>
      <c r="V2890" s="13"/>
      <c r="W2890" s="7"/>
      <c r="X2890" s="7"/>
      <c r="Y2890" s="7"/>
      <c r="Z2890" s="7"/>
      <c r="AA2890" s="7"/>
      <c r="AB2890" s="7"/>
      <c r="AC2890" s="7"/>
      <c r="AD2890" s="7"/>
      <c r="AE2890" s="7"/>
      <c r="AF2890" s="7"/>
      <c r="AG2890" s="7"/>
    </row>
    <row r="2891" spans="1:33" s="14" customFormat="1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T2891" s="13"/>
      <c r="U2891" s="13"/>
      <c r="V2891" s="13"/>
      <c r="W2891" s="7"/>
      <c r="X2891" s="7"/>
      <c r="Y2891" s="7"/>
      <c r="Z2891" s="7"/>
      <c r="AA2891" s="7"/>
      <c r="AB2891" s="7"/>
      <c r="AC2891" s="7"/>
      <c r="AD2891" s="7"/>
      <c r="AE2891" s="7"/>
      <c r="AF2891" s="7"/>
      <c r="AG2891" s="7"/>
    </row>
    <row r="2892" spans="1:33" s="14" customFormat="1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T2892" s="13"/>
      <c r="U2892" s="13"/>
      <c r="V2892" s="13"/>
      <c r="W2892" s="7"/>
      <c r="X2892" s="7"/>
      <c r="Y2892" s="7"/>
      <c r="Z2892" s="7"/>
      <c r="AA2892" s="7"/>
      <c r="AB2892" s="7"/>
      <c r="AC2892" s="7"/>
      <c r="AD2892" s="7"/>
      <c r="AE2892" s="7"/>
      <c r="AF2892" s="7"/>
      <c r="AG2892" s="7"/>
    </row>
    <row r="2893" spans="1:33" s="14" customFormat="1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T2893" s="13"/>
      <c r="U2893" s="13"/>
      <c r="V2893" s="13"/>
      <c r="W2893" s="7"/>
      <c r="X2893" s="7"/>
      <c r="Y2893" s="7"/>
      <c r="Z2893" s="7"/>
      <c r="AA2893" s="7"/>
      <c r="AB2893" s="7"/>
      <c r="AC2893" s="7"/>
      <c r="AD2893" s="7"/>
      <c r="AE2893" s="7"/>
      <c r="AF2893" s="7"/>
      <c r="AG2893" s="7"/>
    </row>
    <row r="2894" spans="1:33" s="14" customFormat="1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T2894" s="13"/>
      <c r="U2894" s="13"/>
      <c r="V2894" s="13"/>
      <c r="W2894" s="7"/>
      <c r="X2894" s="7"/>
      <c r="Y2894" s="7"/>
      <c r="Z2894" s="7"/>
      <c r="AA2894" s="7"/>
      <c r="AB2894" s="7"/>
      <c r="AC2894" s="7"/>
      <c r="AD2894" s="7"/>
      <c r="AE2894" s="7"/>
      <c r="AF2894" s="7"/>
      <c r="AG2894" s="7"/>
    </row>
    <row r="2895" spans="1:33" s="14" customFormat="1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T2895" s="13"/>
      <c r="U2895" s="13"/>
      <c r="V2895" s="13"/>
      <c r="W2895" s="7"/>
      <c r="X2895" s="7"/>
      <c r="Y2895" s="7"/>
      <c r="Z2895" s="7"/>
      <c r="AA2895" s="7"/>
      <c r="AB2895" s="7"/>
      <c r="AC2895" s="7"/>
      <c r="AD2895" s="7"/>
      <c r="AE2895" s="7"/>
      <c r="AF2895" s="7"/>
      <c r="AG2895" s="7"/>
    </row>
    <row r="2896" spans="1:33" s="14" customFormat="1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T2896" s="13"/>
      <c r="U2896" s="13"/>
      <c r="V2896" s="13"/>
      <c r="W2896" s="7"/>
      <c r="X2896" s="7"/>
      <c r="Y2896" s="7"/>
      <c r="Z2896" s="7"/>
      <c r="AA2896" s="7"/>
      <c r="AB2896" s="7"/>
      <c r="AC2896" s="7"/>
      <c r="AD2896" s="7"/>
      <c r="AE2896" s="7"/>
      <c r="AF2896" s="7"/>
      <c r="AG2896" s="7"/>
    </row>
    <row r="2897" spans="1:33" s="14" customFormat="1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T2897" s="13"/>
      <c r="U2897" s="13"/>
      <c r="V2897" s="13"/>
      <c r="W2897" s="7"/>
      <c r="X2897" s="7"/>
      <c r="Y2897" s="7"/>
      <c r="Z2897" s="7"/>
      <c r="AA2897" s="7"/>
      <c r="AB2897" s="7"/>
      <c r="AC2897" s="7"/>
      <c r="AD2897" s="7"/>
      <c r="AE2897" s="7"/>
      <c r="AF2897" s="7"/>
      <c r="AG2897" s="7"/>
    </row>
    <row r="2898" spans="1:33" s="14" customFormat="1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T2898" s="13"/>
      <c r="U2898" s="13"/>
      <c r="V2898" s="13"/>
      <c r="W2898" s="7"/>
      <c r="X2898" s="7"/>
      <c r="Y2898" s="7"/>
      <c r="Z2898" s="7"/>
      <c r="AA2898" s="7"/>
      <c r="AB2898" s="7"/>
      <c r="AC2898" s="7"/>
      <c r="AD2898" s="7"/>
      <c r="AE2898" s="7"/>
      <c r="AF2898" s="7"/>
      <c r="AG2898" s="7"/>
    </row>
    <row r="2899" spans="1:33" s="14" customFormat="1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T2899" s="13"/>
      <c r="U2899" s="13"/>
      <c r="V2899" s="13"/>
      <c r="W2899" s="7"/>
      <c r="X2899" s="7"/>
      <c r="Y2899" s="7"/>
      <c r="Z2899" s="7"/>
      <c r="AA2899" s="7"/>
      <c r="AB2899" s="7"/>
      <c r="AC2899" s="7"/>
      <c r="AD2899" s="7"/>
      <c r="AE2899" s="7"/>
      <c r="AF2899" s="7"/>
      <c r="AG2899" s="7"/>
    </row>
    <row r="2900" spans="1:33" s="14" customFormat="1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T2900" s="13"/>
      <c r="U2900" s="13"/>
      <c r="V2900" s="13"/>
      <c r="W2900" s="7"/>
      <c r="X2900" s="7"/>
      <c r="Y2900" s="7"/>
      <c r="Z2900" s="7"/>
      <c r="AA2900" s="7"/>
      <c r="AB2900" s="7"/>
      <c r="AC2900" s="7"/>
      <c r="AD2900" s="7"/>
      <c r="AE2900" s="7"/>
      <c r="AF2900" s="7"/>
      <c r="AG2900" s="7"/>
    </row>
    <row r="2901" spans="1:33" s="14" customFormat="1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T2901" s="13"/>
      <c r="U2901" s="13"/>
      <c r="V2901" s="13"/>
      <c r="W2901" s="7"/>
      <c r="X2901" s="7"/>
      <c r="Y2901" s="7"/>
      <c r="Z2901" s="7"/>
      <c r="AA2901" s="7"/>
      <c r="AB2901" s="7"/>
      <c r="AC2901" s="7"/>
      <c r="AD2901" s="7"/>
      <c r="AE2901" s="7"/>
      <c r="AF2901" s="7"/>
      <c r="AG2901" s="7"/>
    </row>
    <row r="2902" spans="1:33" s="14" customFormat="1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T2902" s="13"/>
      <c r="U2902" s="13"/>
      <c r="V2902" s="13"/>
      <c r="W2902" s="7"/>
      <c r="X2902" s="7"/>
      <c r="Y2902" s="7"/>
      <c r="Z2902" s="7"/>
      <c r="AA2902" s="7"/>
      <c r="AB2902" s="7"/>
      <c r="AC2902" s="7"/>
      <c r="AD2902" s="7"/>
      <c r="AE2902" s="7"/>
      <c r="AF2902" s="7"/>
      <c r="AG2902" s="7"/>
    </row>
    <row r="2903" spans="1:33" s="14" customFormat="1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T2903" s="13"/>
      <c r="U2903" s="13"/>
      <c r="V2903" s="13"/>
      <c r="W2903" s="7"/>
      <c r="X2903" s="7"/>
      <c r="Y2903" s="7"/>
      <c r="Z2903" s="7"/>
      <c r="AA2903" s="7"/>
      <c r="AB2903" s="7"/>
      <c r="AC2903" s="7"/>
      <c r="AD2903" s="7"/>
      <c r="AE2903" s="7"/>
      <c r="AF2903" s="7"/>
      <c r="AG2903" s="7"/>
    </row>
    <row r="2904" spans="1:33" s="14" customFormat="1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T2904" s="13"/>
      <c r="U2904" s="13"/>
      <c r="V2904" s="13"/>
      <c r="W2904" s="7"/>
      <c r="X2904" s="7"/>
      <c r="Y2904" s="7"/>
      <c r="Z2904" s="7"/>
      <c r="AA2904" s="7"/>
      <c r="AB2904" s="7"/>
      <c r="AC2904" s="7"/>
      <c r="AD2904" s="7"/>
      <c r="AE2904" s="7"/>
      <c r="AF2904" s="7"/>
      <c r="AG2904" s="7"/>
    </row>
    <row r="2905" spans="1:33" s="14" customFormat="1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T2905" s="13"/>
      <c r="U2905" s="13"/>
      <c r="V2905" s="13"/>
      <c r="W2905" s="7"/>
      <c r="X2905" s="7"/>
      <c r="Y2905" s="7"/>
      <c r="Z2905" s="7"/>
      <c r="AA2905" s="7"/>
      <c r="AB2905" s="7"/>
      <c r="AC2905" s="7"/>
      <c r="AD2905" s="7"/>
      <c r="AE2905" s="7"/>
      <c r="AF2905" s="7"/>
      <c r="AG2905" s="7"/>
    </row>
    <row r="2906" spans="1:33" s="14" customFormat="1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T2906" s="13"/>
      <c r="U2906" s="13"/>
      <c r="V2906" s="13"/>
      <c r="W2906" s="7"/>
      <c r="X2906" s="7"/>
      <c r="Y2906" s="7"/>
      <c r="Z2906" s="7"/>
      <c r="AA2906" s="7"/>
      <c r="AB2906" s="7"/>
      <c r="AC2906" s="7"/>
      <c r="AD2906" s="7"/>
      <c r="AE2906" s="7"/>
      <c r="AF2906" s="7"/>
      <c r="AG2906" s="7"/>
    </row>
    <row r="2907" spans="1:33" s="14" customFormat="1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T2907" s="13"/>
      <c r="U2907" s="13"/>
      <c r="V2907" s="13"/>
      <c r="W2907" s="7"/>
      <c r="X2907" s="7"/>
      <c r="Y2907" s="7"/>
      <c r="Z2907" s="7"/>
      <c r="AA2907" s="7"/>
      <c r="AB2907" s="7"/>
      <c r="AC2907" s="7"/>
      <c r="AD2907" s="7"/>
      <c r="AE2907" s="7"/>
      <c r="AF2907" s="7"/>
      <c r="AG2907" s="7"/>
    </row>
    <row r="2908" spans="1:33" s="14" customFormat="1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T2908" s="13"/>
      <c r="U2908" s="13"/>
      <c r="V2908" s="13"/>
      <c r="W2908" s="7"/>
      <c r="X2908" s="7"/>
      <c r="Y2908" s="7"/>
      <c r="Z2908" s="7"/>
      <c r="AA2908" s="7"/>
      <c r="AB2908" s="7"/>
      <c r="AC2908" s="7"/>
      <c r="AD2908" s="7"/>
      <c r="AE2908" s="7"/>
      <c r="AF2908" s="7"/>
      <c r="AG2908" s="7"/>
    </row>
    <row r="2909" spans="1:33" s="14" customFormat="1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T2909" s="13"/>
      <c r="U2909" s="13"/>
      <c r="V2909" s="13"/>
      <c r="W2909" s="7"/>
      <c r="X2909" s="7"/>
      <c r="Y2909" s="7"/>
      <c r="Z2909" s="7"/>
      <c r="AA2909" s="7"/>
      <c r="AB2909" s="7"/>
      <c r="AC2909" s="7"/>
      <c r="AD2909" s="7"/>
      <c r="AE2909" s="7"/>
      <c r="AF2909" s="7"/>
      <c r="AG2909" s="7"/>
    </row>
    <row r="2910" spans="1:33" s="14" customFormat="1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T2910" s="13"/>
      <c r="U2910" s="13"/>
      <c r="V2910" s="13"/>
      <c r="W2910" s="7"/>
      <c r="X2910" s="7"/>
      <c r="Y2910" s="7"/>
      <c r="Z2910" s="7"/>
      <c r="AA2910" s="7"/>
      <c r="AB2910" s="7"/>
      <c r="AC2910" s="7"/>
      <c r="AD2910" s="7"/>
      <c r="AE2910" s="7"/>
      <c r="AF2910" s="7"/>
      <c r="AG2910" s="7"/>
    </row>
    <row r="2911" spans="1:33" s="14" customFormat="1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T2911" s="13"/>
      <c r="U2911" s="13"/>
      <c r="V2911" s="13"/>
      <c r="W2911" s="7"/>
      <c r="X2911" s="7"/>
      <c r="Y2911" s="7"/>
      <c r="Z2911" s="7"/>
      <c r="AA2911" s="7"/>
      <c r="AB2911" s="7"/>
      <c r="AC2911" s="7"/>
      <c r="AD2911" s="7"/>
      <c r="AE2911" s="7"/>
      <c r="AF2911" s="7"/>
      <c r="AG2911" s="7"/>
    </row>
    <row r="2912" spans="1:33" s="14" customFormat="1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T2912" s="13"/>
      <c r="U2912" s="13"/>
      <c r="V2912" s="13"/>
      <c r="W2912" s="7"/>
      <c r="X2912" s="7"/>
      <c r="Y2912" s="7"/>
      <c r="Z2912" s="7"/>
      <c r="AA2912" s="7"/>
      <c r="AB2912" s="7"/>
      <c r="AC2912" s="7"/>
      <c r="AD2912" s="7"/>
      <c r="AE2912" s="7"/>
      <c r="AF2912" s="7"/>
      <c r="AG2912" s="7"/>
    </row>
    <row r="2913" spans="1:33" s="14" customFormat="1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T2913" s="13"/>
      <c r="U2913" s="13"/>
      <c r="V2913" s="13"/>
      <c r="W2913" s="7"/>
      <c r="X2913" s="7"/>
      <c r="Y2913" s="7"/>
      <c r="Z2913" s="7"/>
      <c r="AA2913" s="7"/>
      <c r="AB2913" s="7"/>
      <c r="AC2913" s="7"/>
      <c r="AD2913" s="7"/>
      <c r="AE2913" s="7"/>
      <c r="AF2913" s="7"/>
      <c r="AG2913" s="7"/>
    </row>
    <row r="2914" spans="1:33" s="14" customFormat="1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T2914" s="13"/>
      <c r="U2914" s="13"/>
      <c r="V2914" s="13"/>
      <c r="W2914" s="7"/>
      <c r="X2914" s="7"/>
      <c r="Y2914" s="7"/>
      <c r="Z2914" s="7"/>
      <c r="AA2914" s="7"/>
      <c r="AB2914" s="7"/>
      <c r="AC2914" s="7"/>
      <c r="AD2914" s="7"/>
      <c r="AE2914" s="7"/>
      <c r="AF2914" s="7"/>
      <c r="AG2914" s="7"/>
    </row>
    <row r="2915" spans="1:33" s="14" customFormat="1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T2915" s="13"/>
      <c r="U2915" s="13"/>
      <c r="V2915" s="13"/>
      <c r="W2915" s="7"/>
      <c r="X2915" s="7"/>
      <c r="Y2915" s="7"/>
      <c r="Z2915" s="7"/>
      <c r="AA2915" s="7"/>
      <c r="AB2915" s="7"/>
      <c r="AC2915" s="7"/>
      <c r="AD2915" s="7"/>
      <c r="AE2915" s="7"/>
      <c r="AF2915" s="7"/>
      <c r="AG2915" s="7"/>
    </row>
    <row r="2916" spans="1:33" s="14" customFormat="1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T2916" s="13"/>
      <c r="U2916" s="13"/>
      <c r="V2916" s="13"/>
      <c r="W2916" s="7"/>
      <c r="X2916" s="7"/>
      <c r="Y2916" s="7"/>
      <c r="Z2916" s="7"/>
      <c r="AA2916" s="7"/>
      <c r="AB2916" s="7"/>
      <c r="AC2916" s="7"/>
      <c r="AD2916" s="7"/>
      <c r="AE2916" s="7"/>
      <c r="AF2916" s="7"/>
      <c r="AG2916" s="7"/>
    </row>
    <row r="2917" spans="1:33" s="14" customFormat="1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T2917" s="13"/>
      <c r="U2917" s="13"/>
      <c r="V2917" s="13"/>
      <c r="W2917" s="7"/>
      <c r="X2917" s="7"/>
      <c r="Y2917" s="7"/>
      <c r="Z2917" s="7"/>
      <c r="AA2917" s="7"/>
      <c r="AB2917" s="7"/>
      <c r="AC2917" s="7"/>
      <c r="AD2917" s="7"/>
      <c r="AE2917" s="7"/>
      <c r="AF2917" s="7"/>
      <c r="AG2917" s="7"/>
    </row>
    <row r="2918" spans="1:33" s="14" customFormat="1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T2918" s="13"/>
      <c r="U2918" s="13"/>
      <c r="V2918" s="13"/>
      <c r="W2918" s="7"/>
      <c r="X2918" s="7"/>
      <c r="Y2918" s="7"/>
      <c r="Z2918" s="7"/>
      <c r="AA2918" s="7"/>
      <c r="AB2918" s="7"/>
      <c r="AC2918" s="7"/>
      <c r="AD2918" s="7"/>
      <c r="AE2918" s="7"/>
      <c r="AF2918" s="7"/>
      <c r="AG2918" s="7"/>
    </row>
    <row r="2919" spans="1:33" s="14" customFormat="1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T2919" s="13"/>
      <c r="U2919" s="13"/>
      <c r="V2919" s="13"/>
      <c r="W2919" s="7"/>
      <c r="X2919" s="7"/>
      <c r="Y2919" s="7"/>
      <c r="Z2919" s="7"/>
      <c r="AA2919" s="7"/>
      <c r="AB2919" s="7"/>
      <c r="AC2919" s="7"/>
      <c r="AD2919" s="7"/>
      <c r="AE2919" s="7"/>
      <c r="AF2919" s="7"/>
      <c r="AG2919" s="7"/>
    </row>
    <row r="2920" spans="1:33" s="14" customFormat="1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T2920" s="13"/>
      <c r="U2920" s="13"/>
      <c r="V2920" s="13"/>
      <c r="W2920" s="7"/>
      <c r="X2920" s="7"/>
      <c r="Y2920" s="7"/>
      <c r="Z2920" s="7"/>
      <c r="AA2920" s="7"/>
      <c r="AB2920" s="7"/>
      <c r="AC2920" s="7"/>
      <c r="AD2920" s="7"/>
      <c r="AE2920" s="7"/>
      <c r="AF2920" s="7"/>
      <c r="AG2920" s="7"/>
    </row>
    <row r="2921" spans="1:33" s="14" customFormat="1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T2921" s="13"/>
      <c r="U2921" s="13"/>
      <c r="V2921" s="13"/>
      <c r="W2921" s="7"/>
      <c r="X2921" s="7"/>
      <c r="Y2921" s="7"/>
      <c r="Z2921" s="7"/>
      <c r="AA2921" s="7"/>
      <c r="AB2921" s="7"/>
      <c r="AC2921" s="7"/>
      <c r="AD2921" s="7"/>
      <c r="AE2921" s="7"/>
      <c r="AF2921" s="7"/>
      <c r="AG2921" s="7"/>
    </row>
    <row r="2922" spans="1:33" s="14" customFormat="1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T2922" s="13"/>
      <c r="U2922" s="13"/>
      <c r="V2922" s="13"/>
      <c r="W2922" s="7"/>
      <c r="X2922" s="7"/>
      <c r="Y2922" s="7"/>
      <c r="Z2922" s="7"/>
      <c r="AA2922" s="7"/>
      <c r="AB2922" s="7"/>
      <c r="AC2922" s="7"/>
      <c r="AD2922" s="7"/>
      <c r="AE2922" s="7"/>
      <c r="AF2922" s="7"/>
      <c r="AG2922" s="7"/>
    </row>
    <row r="2923" spans="1:33" s="14" customFormat="1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T2923" s="13"/>
      <c r="U2923" s="13"/>
      <c r="V2923" s="13"/>
      <c r="W2923" s="7"/>
      <c r="X2923" s="7"/>
      <c r="Y2923" s="7"/>
      <c r="Z2923" s="7"/>
      <c r="AA2923" s="7"/>
      <c r="AB2923" s="7"/>
      <c r="AC2923" s="7"/>
      <c r="AD2923" s="7"/>
      <c r="AE2923" s="7"/>
      <c r="AF2923" s="7"/>
      <c r="AG2923" s="7"/>
    </row>
    <row r="2924" spans="1:33" s="14" customFormat="1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T2924" s="13"/>
      <c r="U2924" s="13"/>
      <c r="V2924" s="13"/>
      <c r="W2924" s="7"/>
      <c r="X2924" s="7"/>
      <c r="Y2924" s="7"/>
      <c r="Z2924" s="7"/>
      <c r="AA2924" s="7"/>
      <c r="AB2924" s="7"/>
      <c r="AC2924" s="7"/>
      <c r="AD2924" s="7"/>
      <c r="AE2924" s="7"/>
      <c r="AF2924" s="7"/>
      <c r="AG2924" s="7"/>
    </row>
    <row r="2925" spans="1:33" s="14" customFormat="1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T2925" s="13"/>
      <c r="U2925" s="13"/>
      <c r="V2925" s="13"/>
      <c r="W2925" s="7"/>
      <c r="X2925" s="7"/>
      <c r="Y2925" s="7"/>
      <c r="Z2925" s="7"/>
      <c r="AA2925" s="7"/>
      <c r="AB2925" s="7"/>
      <c r="AC2925" s="7"/>
      <c r="AD2925" s="7"/>
      <c r="AE2925" s="7"/>
      <c r="AF2925" s="7"/>
      <c r="AG2925" s="7"/>
    </row>
    <row r="2926" spans="1:33" s="14" customFormat="1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T2926" s="13"/>
      <c r="U2926" s="13"/>
      <c r="V2926" s="13"/>
      <c r="W2926" s="7"/>
      <c r="X2926" s="7"/>
      <c r="Y2926" s="7"/>
      <c r="Z2926" s="7"/>
      <c r="AA2926" s="7"/>
      <c r="AB2926" s="7"/>
      <c r="AC2926" s="7"/>
      <c r="AD2926" s="7"/>
      <c r="AE2926" s="7"/>
      <c r="AF2926" s="7"/>
      <c r="AG2926" s="7"/>
    </row>
    <row r="2927" spans="1:33" s="14" customFormat="1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T2927" s="13"/>
      <c r="U2927" s="13"/>
      <c r="V2927" s="13"/>
      <c r="W2927" s="7"/>
      <c r="X2927" s="7"/>
      <c r="Y2927" s="7"/>
      <c r="Z2927" s="7"/>
      <c r="AA2927" s="7"/>
      <c r="AB2927" s="7"/>
      <c r="AC2927" s="7"/>
      <c r="AD2927" s="7"/>
      <c r="AE2927" s="7"/>
      <c r="AF2927" s="7"/>
      <c r="AG2927" s="7"/>
    </row>
    <row r="2928" spans="1:33" s="14" customFormat="1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T2928" s="13"/>
      <c r="U2928" s="13"/>
      <c r="V2928" s="13"/>
      <c r="W2928" s="7"/>
      <c r="X2928" s="7"/>
      <c r="Y2928" s="7"/>
      <c r="Z2928" s="7"/>
      <c r="AA2928" s="7"/>
      <c r="AB2928" s="7"/>
      <c r="AC2928" s="7"/>
      <c r="AD2928" s="7"/>
      <c r="AE2928" s="7"/>
      <c r="AF2928" s="7"/>
      <c r="AG2928" s="7"/>
    </row>
    <row r="2929" spans="1:33" s="14" customFormat="1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T2929" s="13"/>
      <c r="U2929" s="13"/>
      <c r="V2929" s="13"/>
      <c r="W2929" s="7"/>
      <c r="X2929" s="7"/>
      <c r="Y2929" s="7"/>
      <c r="Z2929" s="7"/>
      <c r="AA2929" s="7"/>
      <c r="AB2929" s="7"/>
      <c r="AC2929" s="7"/>
      <c r="AD2929" s="7"/>
      <c r="AE2929" s="7"/>
      <c r="AF2929" s="7"/>
      <c r="AG2929" s="7"/>
    </row>
    <row r="2930" spans="1:33" s="14" customFormat="1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T2930" s="13"/>
      <c r="U2930" s="13"/>
      <c r="V2930" s="13"/>
      <c r="W2930" s="7"/>
      <c r="X2930" s="7"/>
      <c r="Y2930" s="7"/>
      <c r="Z2930" s="7"/>
      <c r="AA2930" s="7"/>
      <c r="AB2930" s="7"/>
      <c r="AC2930" s="7"/>
      <c r="AD2930" s="7"/>
      <c r="AE2930" s="7"/>
      <c r="AF2930" s="7"/>
      <c r="AG2930" s="7"/>
    </row>
    <row r="2931" spans="1:33" s="14" customFormat="1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T2931" s="13"/>
      <c r="U2931" s="13"/>
      <c r="V2931" s="13"/>
      <c r="W2931" s="7"/>
      <c r="X2931" s="7"/>
      <c r="Y2931" s="7"/>
      <c r="Z2931" s="7"/>
      <c r="AA2931" s="7"/>
      <c r="AB2931" s="7"/>
      <c r="AC2931" s="7"/>
      <c r="AD2931" s="7"/>
      <c r="AE2931" s="7"/>
      <c r="AF2931" s="7"/>
      <c r="AG2931" s="7"/>
    </row>
    <row r="2932" spans="1:33" s="14" customFormat="1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T2932" s="13"/>
      <c r="U2932" s="13"/>
      <c r="V2932" s="13"/>
      <c r="W2932" s="7"/>
      <c r="X2932" s="7"/>
      <c r="Y2932" s="7"/>
      <c r="Z2932" s="7"/>
      <c r="AA2932" s="7"/>
      <c r="AB2932" s="7"/>
      <c r="AC2932" s="7"/>
      <c r="AD2932" s="7"/>
      <c r="AE2932" s="7"/>
      <c r="AF2932" s="7"/>
      <c r="AG2932" s="7"/>
    </row>
    <row r="2933" spans="1:33" s="14" customFormat="1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T2933" s="13"/>
      <c r="U2933" s="13"/>
      <c r="V2933" s="13"/>
      <c r="W2933" s="7"/>
      <c r="X2933" s="7"/>
      <c r="Y2933" s="7"/>
      <c r="Z2933" s="7"/>
      <c r="AA2933" s="7"/>
      <c r="AB2933" s="7"/>
      <c r="AC2933" s="7"/>
      <c r="AD2933" s="7"/>
      <c r="AE2933" s="7"/>
      <c r="AF2933" s="7"/>
      <c r="AG2933" s="7"/>
    </row>
    <row r="2934" spans="1:33" s="14" customFormat="1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T2934" s="13"/>
      <c r="U2934" s="13"/>
      <c r="V2934" s="13"/>
      <c r="W2934" s="7"/>
      <c r="X2934" s="7"/>
      <c r="Y2934" s="7"/>
      <c r="Z2934" s="7"/>
      <c r="AA2934" s="7"/>
      <c r="AB2934" s="7"/>
      <c r="AC2934" s="7"/>
      <c r="AD2934" s="7"/>
      <c r="AE2934" s="7"/>
      <c r="AF2934" s="7"/>
      <c r="AG2934" s="7"/>
    </row>
    <row r="2935" spans="1:33" s="14" customFormat="1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T2935" s="13"/>
      <c r="U2935" s="13"/>
      <c r="V2935" s="13"/>
      <c r="W2935" s="7"/>
      <c r="X2935" s="7"/>
      <c r="Y2935" s="7"/>
      <c r="Z2935" s="7"/>
      <c r="AA2935" s="7"/>
      <c r="AB2935" s="7"/>
      <c r="AC2935" s="7"/>
      <c r="AD2935" s="7"/>
      <c r="AE2935" s="7"/>
      <c r="AF2935" s="7"/>
      <c r="AG2935" s="7"/>
    </row>
    <row r="2936" spans="1:33" s="14" customFormat="1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T2936" s="13"/>
      <c r="U2936" s="13"/>
      <c r="V2936" s="13"/>
      <c r="W2936" s="7"/>
      <c r="X2936" s="7"/>
      <c r="Y2936" s="7"/>
      <c r="Z2936" s="7"/>
      <c r="AA2936" s="7"/>
      <c r="AB2936" s="7"/>
      <c r="AC2936" s="7"/>
      <c r="AD2936" s="7"/>
      <c r="AE2936" s="7"/>
      <c r="AF2936" s="7"/>
      <c r="AG2936" s="7"/>
    </row>
    <row r="2937" spans="1:33" s="14" customFormat="1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T2937" s="13"/>
      <c r="U2937" s="13"/>
      <c r="V2937" s="13"/>
      <c r="W2937" s="7"/>
      <c r="X2937" s="7"/>
      <c r="Y2937" s="7"/>
      <c r="Z2937" s="7"/>
      <c r="AA2937" s="7"/>
      <c r="AB2937" s="7"/>
      <c r="AC2937" s="7"/>
      <c r="AD2937" s="7"/>
      <c r="AE2937" s="7"/>
      <c r="AF2937" s="7"/>
      <c r="AG2937" s="7"/>
    </row>
    <row r="2938" spans="1:33" s="14" customFormat="1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T2938" s="13"/>
      <c r="U2938" s="13"/>
      <c r="V2938" s="13"/>
      <c r="W2938" s="7"/>
      <c r="X2938" s="7"/>
      <c r="Y2938" s="7"/>
      <c r="Z2938" s="7"/>
      <c r="AA2938" s="7"/>
      <c r="AB2938" s="7"/>
      <c r="AC2938" s="7"/>
      <c r="AD2938" s="7"/>
      <c r="AE2938" s="7"/>
      <c r="AF2938" s="7"/>
      <c r="AG2938" s="7"/>
    </row>
    <row r="2939" spans="1:33" s="14" customFormat="1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T2939" s="13"/>
      <c r="U2939" s="13"/>
      <c r="V2939" s="13"/>
      <c r="W2939" s="7"/>
      <c r="X2939" s="7"/>
      <c r="Y2939" s="7"/>
      <c r="Z2939" s="7"/>
      <c r="AA2939" s="7"/>
      <c r="AB2939" s="7"/>
      <c r="AC2939" s="7"/>
      <c r="AD2939" s="7"/>
      <c r="AE2939" s="7"/>
      <c r="AF2939" s="7"/>
      <c r="AG2939" s="7"/>
    </row>
    <row r="2940" spans="1:33" s="14" customFormat="1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T2940" s="13"/>
      <c r="U2940" s="13"/>
      <c r="V2940" s="13"/>
      <c r="W2940" s="7"/>
      <c r="X2940" s="7"/>
      <c r="Y2940" s="7"/>
      <c r="Z2940" s="7"/>
      <c r="AA2940" s="7"/>
      <c r="AB2940" s="7"/>
      <c r="AC2940" s="7"/>
      <c r="AD2940" s="7"/>
      <c r="AE2940" s="7"/>
      <c r="AF2940" s="7"/>
      <c r="AG2940" s="7"/>
    </row>
    <row r="2941" spans="1:33" s="14" customFormat="1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T2941" s="13"/>
      <c r="U2941" s="13"/>
      <c r="V2941" s="13"/>
      <c r="W2941" s="7"/>
      <c r="X2941" s="7"/>
      <c r="Y2941" s="7"/>
      <c r="Z2941" s="7"/>
      <c r="AA2941" s="7"/>
      <c r="AB2941" s="7"/>
      <c r="AC2941" s="7"/>
      <c r="AD2941" s="7"/>
      <c r="AE2941" s="7"/>
      <c r="AF2941" s="7"/>
      <c r="AG2941" s="7"/>
    </row>
    <row r="2942" spans="1:33" s="14" customFormat="1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T2942" s="13"/>
      <c r="U2942" s="13"/>
      <c r="V2942" s="13"/>
      <c r="W2942" s="7"/>
      <c r="X2942" s="7"/>
      <c r="Y2942" s="7"/>
      <c r="Z2942" s="7"/>
      <c r="AA2942" s="7"/>
      <c r="AB2942" s="7"/>
      <c r="AC2942" s="7"/>
      <c r="AD2942" s="7"/>
      <c r="AE2942" s="7"/>
      <c r="AF2942" s="7"/>
      <c r="AG2942" s="7"/>
    </row>
    <row r="2943" spans="1:33" s="14" customFormat="1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T2943" s="13"/>
      <c r="U2943" s="13"/>
      <c r="V2943" s="13"/>
      <c r="W2943" s="7"/>
      <c r="X2943" s="7"/>
      <c r="Y2943" s="7"/>
      <c r="Z2943" s="7"/>
      <c r="AA2943" s="7"/>
      <c r="AB2943" s="7"/>
      <c r="AC2943" s="7"/>
      <c r="AD2943" s="7"/>
      <c r="AE2943" s="7"/>
      <c r="AF2943" s="7"/>
      <c r="AG2943" s="7"/>
    </row>
    <row r="2944" spans="1:33" s="14" customFormat="1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T2944" s="13"/>
      <c r="U2944" s="13"/>
      <c r="V2944" s="13"/>
      <c r="W2944" s="7"/>
      <c r="X2944" s="7"/>
      <c r="Y2944" s="7"/>
      <c r="Z2944" s="7"/>
      <c r="AA2944" s="7"/>
      <c r="AB2944" s="7"/>
      <c r="AC2944" s="7"/>
      <c r="AD2944" s="7"/>
      <c r="AE2944" s="7"/>
      <c r="AF2944" s="7"/>
      <c r="AG2944" s="7"/>
    </row>
    <row r="2945" spans="1:33" s="14" customFormat="1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T2945" s="13"/>
      <c r="U2945" s="13"/>
      <c r="V2945" s="13"/>
      <c r="W2945" s="7"/>
      <c r="X2945" s="7"/>
      <c r="Y2945" s="7"/>
      <c r="Z2945" s="7"/>
      <c r="AA2945" s="7"/>
      <c r="AB2945" s="7"/>
      <c r="AC2945" s="7"/>
      <c r="AD2945" s="7"/>
      <c r="AE2945" s="7"/>
      <c r="AF2945" s="7"/>
      <c r="AG2945" s="7"/>
    </row>
    <row r="2946" spans="1:33" s="14" customFormat="1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T2946" s="13"/>
      <c r="U2946" s="13"/>
      <c r="V2946" s="13"/>
      <c r="W2946" s="7"/>
      <c r="X2946" s="7"/>
      <c r="Y2946" s="7"/>
      <c r="Z2946" s="7"/>
      <c r="AA2946" s="7"/>
      <c r="AB2946" s="7"/>
      <c r="AC2946" s="7"/>
      <c r="AD2946" s="7"/>
      <c r="AE2946" s="7"/>
      <c r="AF2946" s="7"/>
      <c r="AG2946" s="7"/>
    </row>
    <row r="2947" spans="1:33" s="14" customFormat="1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T2947" s="13"/>
      <c r="U2947" s="13"/>
      <c r="V2947" s="13"/>
      <c r="W2947" s="7"/>
      <c r="X2947" s="7"/>
      <c r="Y2947" s="7"/>
      <c r="Z2947" s="7"/>
      <c r="AA2947" s="7"/>
      <c r="AB2947" s="7"/>
      <c r="AC2947" s="7"/>
      <c r="AD2947" s="7"/>
      <c r="AE2947" s="7"/>
      <c r="AF2947" s="7"/>
      <c r="AG2947" s="7"/>
    </row>
    <row r="2948" spans="1:33" s="14" customFormat="1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T2948" s="13"/>
      <c r="U2948" s="13"/>
      <c r="V2948" s="13"/>
      <c r="W2948" s="7"/>
      <c r="X2948" s="7"/>
      <c r="Y2948" s="7"/>
      <c r="Z2948" s="7"/>
      <c r="AA2948" s="7"/>
      <c r="AB2948" s="7"/>
      <c r="AC2948" s="7"/>
      <c r="AD2948" s="7"/>
      <c r="AE2948" s="7"/>
      <c r="AF2948" s="7"/>
      <c r="AG2948" s="7"/>
    </row>
    <row r="2949" spans="1:33" s="14" customFormat="1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T2949" s="13"/>
      <c r="U2949" s="13"/>
      <c r="V2949" s="13"/>
      <c r="W2949" s="7"/>
      <c r="X2949" s="7"/>
      <c r="Y2949" s="7"/>
      <c r="Z2949" s="7"/>
      <c r="AA2949" s="7"/>
      <c r="AB2949" s="7"/>
      <c r="AC2949" s="7"/>
      <c r="AD2949" s="7"/>
      <c r="AE2949" s="7"/>
      <c r="AF2949" s="7"/>
      <c r="AG2949" s="7"/>
    </row>
    <row r="2950" spans="1:33" s="14" customFormat="1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T2950" s="13"/>
      <c r="U2950" s="13"/>
      <c r="V2950" s="13"/>
      <c r="W2950" s="7"/>
      <c r="X2950" s="7"/>
      <c r="Y2950" s="7"/>
      <c r="Z2950" s="7"/>
      <c r="AA2950" s="7"/>
      <c r="AB2950" s="7"/>
      <c r="AC2950" s="7"/>
      <c r="AD2950" s="7"/>
      <c r="AE2950" s="7"/>
      <c r="AF2950" s="7"/>
      <c r="AG2950" s="7"/>
    </row>
    <row r="2951" spans="1:33" s="14" customFormat="1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T2951" s="13"/>
      <c r="U2951" s="13"/>
      <c r="V2951" s="13"/>
      <c r="W2951" s="7"/>
      <c r="X2951" s="7"/>
      <c r="Y2951" s="7"/>
      <c r="Z2951" s="7"/>
      <c r="AA2951" s="7"/>
      <c r="AB2951" s="7"/>
      <c r="AC2951" s="7"/>
      <c r="AD2951" s="7"/>
      <c r="AE2951" s="7"/>
      <c r="AF2951" s="7"/>
      <c r="AG2951" s="7"/>
    </row>
    <row r="2952" spans="1:33" s="14" customFormat="1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T2952" s="13"/>
      <c r="U2952" s="13"/>
      <c r="V2952" s="13"/>
      <c r="W2952" s="7"/>
      <c r="X2952" s="7"/>
      <c r="Y2952" s="7"/>
      <c r="Z2952" s="7"/>
      <c r="AA2952" s="7"/>
      <c r="AB2952" s="7"/>
      <c r="AC2952" s="7"/>
      <c r="AD2952" s="7"/>
      <c r="AE2952" s="7"/>
      <c r="AF2952" s="7"/>
      <c r="AG2952" s="7"/>
    </row>
    <row r="2953" spans="1:33" s="14" customFormat="1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T2953" s="13"/>
      <c r="U2953" s="13"/>
      <c r="V2953" s="13"/>
      <c r="W2953" s="7"/>
      <c r="X2953" s="7"/>
      <c r="Y2953" s="7"/>
      <c r="Z2953" s="7"/>
      <c r="AA2953" s="7"/>
      <c r="AB2953" s="7"/>
      <c r="AC2953" s="7"/>
      <c r="AD2953" s="7"/>
      <c r="AE2953" s="7"/>
      <c r="AF2953" s="7"/>
      <c r="AG2953" s="7"/>
    </row>
    <row r="2954" spans="1:33" s="14" customFormat="1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T2954" s="13"/>
      <c r="U2954" s="13"/>
      <c r="V2954" s="13"/>
      <c r="W2954" s="7"/>
      <c r="X2954" s="7"/>
      <c r="Y2954" s="7"/>
      <c r="Z2954" s="7"/>
      <c r="AA2954" s="7"/>
      <c r="AB2954" s="7"/>
      <c r="AC2954" s="7"/>
      <c r="AD2954" s="7"/>
      <c r="AE2954" s="7"/>
      <c r="AF2954" s="7"/>
      <c r="AG2954" s="7"/>
    </row>
    <row r="2955" spans="1:33" s="14" customFormat="1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T2955" s="13"/>
      <c r="U2955" s="13"/>
      <c r="V2955" s="13"/>
      <c r="W2955" s="7"/>
      <c r="X2955" s="7"/>
      <c r="Y2955" s="7"/>
      <c r="Z2955" s="7"/>
      <c r="AA2955" s="7"/>
      <c r="AB2955" s="7"/>
      <c r="AC2955" s="7"/>
      <c r="AD2955" s="7"/>
      <c r="AE2955" s="7"/>
      <c r="AF2955" s="7"/>
      <c r="AG2955" s="7"/>
    </row>
    <row r="2956" spans="1:33" s="14" customFormat="1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T2956" s="13"/>
      <c r="U2956" s="13"/>
      <c r="V2956" s="13"/>
      <c r="W2956" s="7"/>
      <c r="X2956" s="7"/>
      <c r="Y2956" s="7"/>
      <c r="Z2956" s="7"/>
      <c r="AA2956" s="7"/>
      <c r="AB2956" s="7"/>
      <c r="AC2956" s="7"/>
      <c r="AD2956" s="7"/>
      <c r="AE2956" s="7"/>
      <c r="AF2956" s="7"/>
      <c r="AG2956" s="7"/>
    </row>
    <row r="2957" spans="1:33" s="14" customFormat="1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T2957" s="13"/>
      <c r="U2957" s="13"/>
      <c r="V2957" s="13"/>
      <c r="W2957" s="7"/>
      <c r="X2957" s="7"/>
      <c r="Y2957" s="7"/>
      <c r="Z2957" s="7"/>
      <c r="AA2957" s="7"/>
      <c r="AB2957" s="7"/>
      <c r="AC2957" s="7"/>
      <c r="AD2957" s="7"/>
      <c r="AE2957" s="7"/>
      <c r="AF2957" s="7"/>
      <c r="AG2957" s="7"/>
    </row>
    <row r="2958" spans="1:33" s="14" customFormat="1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T2958" s="13"/>
      <c r="U2958" s="13"/>
      <c r="V2958" s="13"/>
      <c r="W2958" s="7"/>
      <c r="X2958" s="7"/>
      <c r="Y2958" s="7"/>
      <c r="Z2958" s="7"/>
      <c r="AA2958" s="7"/>
      <c r="AB2958" s="7"/>
      <c r="AC2958" s="7"/>
      <c r="AD2958" s="7"/>
      <c r="AE2958" s="7"/>
      <c r="AF2958" s="7"/>
      <c r="AG2958" s="7"/>
    </row>
    <row r="2959" spans="1:33" s="14" customFormat="1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T2959" s="13"/>
      <c r="U2959" s="13"/>
      <c r="V2959" s="13"/>
      <c r="W2959" s="7"/>
      <c r="X2959" s="7"/>
      <c r="Y2959" s="7"/>
      <c r="Z2959" s="7"/>
      <c r="AA2959" s="7"/>
      <c r="AB2959" s="7"/>
      <c r="AC2959" s="7"/>
      <c r="AD2959" s="7"/>
      <c r="AE2959" s="7"/>
      <c r="AF2959" s="7"/>
      <c r="AG2959" s="7"/>
    </row>
    <row r="2960" spans="1:33" s="14" customFormat="1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T2960" s="13"/>
      <c r="U2960" s="13"/>
      <c r="V2960" s="13"/>
      <c r="W2960" s="7"/>
      <c r="X2960" s="7"/>
      <c r="Y2960" s="7"/>
      <c r="Z2960" s="7"/>
      <c r="AA2960" s="7"/>
      <c r="AB2960" s="7"/>
      <c r="AC2960" s="7"/>
      <c r="AD2960" s="7"/>
      <c r="AE2960" s="7"/>
      <c r="AF2960" s="7"/>
      <c r="AG2960" s="7"/>
    </row>
    <row r="2961" spans="1:33" s="14" customFormat="1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T2961" s="13"/>
      <c r="U2961" s="13"/>
      <c r="V2961" s="13"/>
      <c r="W2961" s="7"/>
      <c r="X2961" s="7"/>
      <c r="Y2961" s="7"/>
      <c r="Z2961" s="7"/>
      <c r="AA2961" s="7"/>
      <c r="AB2961" s="7"/>
      <c r="AC2961" s="7"/>
      <c r="AD2961" s="7"/>
      <c r="AE2961" s="7"/>
      <c r="AF2961" s="7"/>
      <c r="AG2961" s="7"/>
    </row>
    <row r="2962" spans="1:33" s="14" customFormat="1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T2962" s="13"/>
      <c r="U2962" s="13"/>
      <c r="V2962" s="13"/>
      <c r="W2962" s="7"/>
      <c r="X2962" s="7"/>
      <c r="Y2962" s="7"/>
      <c r="Z2962" s="7"/>
      <c r="AA2962" s="7"/>
      <c r="AB2962" s="7"/>
      <c r="AC2962" s="7"/>
      <c r="AD2962" s="7"/>
      <c r="AE2962" s="7"/>
      <c r="AF2962" s="7"/>
      <c r="AG2962" s="7"/>
    </row>
    <row r="2963" spans="1:33" s="14" customFormat="1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T2963" s="13"/>
      <c r="U2963" s="13"/>
      <c r="V2963" s="13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</row>
    <row r="2964" spans="1:33" s="14" customFormat="1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T2964" s="13"/>
      <c r="U2964" s="13"/>
      <c r="V2964" s="13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</row>
    <row r="2965" spans="1:33" s="14" customFormat="1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T2965" s="13"/>
      <c r="U2965" s="13"/>
      <c r="V2965" s="13"/>
      <c r="W2965" s="7"/>
      <c r="X2965" s="7"/>
      <c r="Y2965" s="7"/>
      <c r="Z2965" s="7"/>
      <c r="AA2965" s="7"/>
      <c r="AB2965" s="7"/>
      <c r="AC2965" s="7"/>
      <c r="AD2965" s="7"/>
      <c r="AE2965" s="7"/>
      <c r="AF2965" s="7"/>
      <c r="AG2965" s="7"/>
    </row>
    <row r="2966" spans="1:33" s="14" customFormat="1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T2966" s="13"/>
      <c r="U2966" s="13"/>
      <c r="V2966" s="13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</row>
    <row r="2967" spans="1:33" s="14" customFormat="1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T2967" s="13"/>
      <c r="U2967" s="13"/>
      <c r="V2967" s="13"/>
      <c r="W2967" s="7"/>
      <c r="X2967" s="7"/>
      <c r="Y2967" s="7"/>
      <c r="Z2967" s="7"/>
      <c r="AA2967" s="7"/>
      <c r="AB2967" s="7"/>
      <c r="AC2967" s="7"/>
      <c r="AD2967" s="7"/>
      <c r="AE2967" s="7"/>
      <c r="AF2967" s="7"/>
      <c r="AG2967" s="7"/>
    </row>
    <row r="2968" spans="1:33" s="14" customFormat="1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T2968" s="13"/>
      <c r="U2968" s="13"/>
      <c r="V2968" s="13"/>
      <c r="W2968" s="7"/>
      <c r="X2968" s="7"/>
      <c r="Y2968" s="7"/>
      <c r="Z2968" s="7"/>
      <c r="AA2968" s="7"/>
      <c r="AB2968" s="7"/>
      <c r="AC2968" s="7"/>
      <c r="AD2968" s="7"/>
      <c r="AE2968" s="7"/>
      <c r="AF2968" s="7"/>
      <c r="AG2968" s="7"/>
    </row>
    <row r="2969" spans="1:33" s="14" customFormat="1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T2969" s="13"/>
      <c r="U2969" s="13"/>
      <c r="V2969" s="13"/>
      <c r="W2969" s="7"/>
      <c r="X2969" s="7"/>
      <c r="Y2969" s="7"/>
      <c r="Z2969" s="7"/>
      <c r="AA2969" s="7"/>
      <c r="AB2969" s="7"/>
      <c r="AC2969" s="7"/>
      <c r="AD2969" s="7"/>
      <c r="AE2969" s="7"/>
      <c r="AF2969" s="7"/>
      <c r="AG2969" s="7"/>
    </row>
    <row r="2970" spans="1:33" s="14" customFormat="1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T2970" s="13"/>
      <c r="U2970" s="13"/>
      <c r="V2970" s="13"/>
      <c r="W2970" s="7"/>
      <c r="X2970" s="7"/>
      <c r="Y2970" s="7"/>
      <c r="Z2970" s="7"/>
      <c r="AA2970" s="7"/>
      <c r="AB2970" s="7"/>
      <c r="AC2970" s="7"/>
      <c r="AD2970" s="7"/>
      <c r="AE2970" s="7"/>
      <c r="AF2970" s="7"/>
      <c r="AG2970" s="7"/>
    </row>
    <row r="2971" spans="1:33" s="14" customFormat="1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T2971" s="13"/>
      <c r="U2971" s="13"/>
      <c r="V2971" s="13"/>
      <c r="W2971" s="7"/>
      <c r="X2971" s="7"/>
      <c r="Y2971" s="7"/>
      <c r="Z2971" s="7"/>
      <c r="AA2971" s="7"/>
      <c r="AB2971" s="7"/>
      <c r="AC2971" s="7"/>
      <c r="AD2971" s="7"/>
      <c r="AE2971" s="7"/>
      <c r="AF2971" s="7"/>
      <c r="AG2971" s="7"/>
    </row>
    <row r="2972" spans="1:33" s="14" customFormat="1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T2972" s="13"/>
      <c r="U2972" s="13"/>
      <c r="V2972" s="13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</row>
    <row r="2973" spans="1:33" s="14" customFormat="1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T2973" s="13"/>
      <c r="U2973" s="13"/>
      <c r="V2973" s="13"/>
      <c r="W2973" s="7"/>
      <c r="X2973" s="7"/>
      <c r="Y2973" s="7"/>
      <c r="Z2973" s="7"/>
      <c r="AA2973" s="7"/>
      <c r="AB2973" s="7"/>
      <c r="AC2973" s="7"/>
      <c r="AD2973" s="7"/>
      <c r="AE2973" s="7"/>
      <c r="AF2973" s="7"/>
      <c r="AG2973" s="7"/>
    </row>
    <row r="2974" spans="1:33" s="14" customFormat="1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T2974" s="13"/>
      <c r="U2974" s="13"/>
      <c r="V2974" s="13"/>
      <c r="W2974" s="7"/>
      <c r="X2974" s="7"/>
      <c r="Y2974" s="7"/>
      <c r="Z2974" s="7"/>
      <c r="AA2974" s="7"/>
      <c r="AB2974" s="7"/>
      <c r="AC2974" s="7"/>
      <c r="AD2974" s="7"/>
      <c r="AE2974" s="7"/>
      <c r="AF2974" s="7"/>
      <c r="AG2974" s="7"/>
    </row>
    <row r="2975" spans="1:33" s="14" customFormat="1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T2975" s="13"/>
      <c r="U2975" s="13"/>
      <c r="V2975" s="13"/>
      <c r="W2975" s="7"/>
      <c r="X2975" s="7"/>
      <c r="Y2975" s="7"/>
      <c r="Z2975" s="7"/>
      <c r="AA2975" s="7"/>
      <c r="AB2975" s="7"/>
      <c r="AC2975" s="7"/>
      <c r="AD2975" s="7"/>
      <c r="AE2975" s="7"/>
      <c r="AF2975" s="7"/>
      <c r="AG2975" s="7"/>
    </row>
    <row r="2976" spans="1:33" s="14" customFormat="1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T2976" s="13"/>
      <c r="U2976" s="13"/>
      <c r="V2976" s="13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</row>
    <row r="2977" spans="1:33" s="14" customFormat="1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T2977" s="13"/>
      <c r="U2977" s="13"/>
      <c r="V2977" s="13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</row>
    <row r="2978" spans="1:33" s="14" customFormat="1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T2978" s="13"/>
      <c r="U2978" s="13"/>
      <c r="V2978" s="13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</row>
    <row r="2979" spans="1:33" s="14" customFormat="1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T2979" s="13"/>
      <c r="U2979" s="13"/>
      <c r="V2979" s="13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</row>
    <row r="2980" spans="1:33" s="14" customFormat="1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T2980" s="13"/>
      <c r="U2980" s="13"/>
      <c r="V2980" s="13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</row>
    <row r="2981" spans="1:33" s="14" customFormat="1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T2981" s="13"/>
      <c r="U2981" s="13"/>
      <c r="V2981" s="13"/>
      <c r="W2981" s="7"/>
      <c r="X2981" s="7"/>
      <c r="Y2981" s="7"/>
      <c r="Z2981" s="7"/>
      <c r="AA2981" s="7"/>
      <c r="AB2981" s="7"/>
      <c r="AC2981" s="7"/>
      <c r="AD2981" s="7"/>
      <c r="AE2981" s="7"/>
      <c r="AF2981" s="7"/>
      <c r="AG2981" s="7"/>
    </row>
    <row r="2982" spans="1:33" s="14" customFormat="1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T2982" s="13"/>
      <c r="U2982" s="13"/>
      <c r="V2982" s="13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</row>
    <row r="2983" spans="1:33" s="14" customFormat="1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T2983" s="13"/>
      <c r="U2983" s="13"/>
      <c r="V2983" s="13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</row>
    <row r="2984" spans="1:33" s="14" customFormat="1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T2984" s="13"/>
      <c r="U2984" s="13"/>
      <c r="V2984" s="13"/>
      <c r="W2984" s="7"/>
      <c r="X2984" s="7"/>
      <c r="Y2984" s="7"/>
      <c r="Z2984" s="7"/>
      <c r="AA2984" s="7"/>
      <c r="AB2984" s="7"/>
      <c r="AC2984" s="7"/>
      <c r="AD2984" s="7"/>
      <c r="AE2984" s="7"/>
      <c r="AF2984" s="7"/>
      <c r="AG2984" s="7"/>
    </row>
    <row r="2985" spans="1:33" s="14" customFormat="1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T2985" s="13"/>
      <c r="U2985" s="13"/>
      <c r="V2985" s="13"/>
      <c r="W2985" s="7"/>
      <c r="X2985" s="7"/>
      <c r="Y2985" s="7"/>
      <c r="Z2985" s="7"/>
      <c r="AA2985" s="7"/>
      <c r="AB2985" s="7"/>
      <c r="AC2985" s="7"/>
      <c r="AD2985" s="7"/>
      <c r="AE2985" s="7"/>
      <c r="AF2985" s="7"/>
      <c r="AG2985" s="7"/>
    </row>
    <row r="2986" spans="1:33" s="14" customFormat="1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T2986" s="13"/>
      <c r="U2986" s="13"/>
      <c r="V2986" s="13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</row>
    <row r="2987" spans="1:33" s="14" customFormat="1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T2987" s="13"/>
      <c r="U2987" s="13"/>
      <c r="V2987" s="13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</row>
    <row r="2988" spans="1:33" s="14" customFormat="1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T2988" s="13"/>
      <c r="U2988" s="13"/>
      <c r="V2988" s="13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</row>
    <row r="2989" spans="1:33" s="14" customFormat="1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T2989" s="13"/>
      <c r="U2989" s="13"/>
      <c r="V2989" s="13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</row>
    <row r="2990" spans="1:33" s="14" customFormat="1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T2990" s="13"/>
      <c r="U2990" s="13"/>
      <c r="V2990" s="13"/>
      <c r="W2990" s="7"/>
      <c r="X2990" s="7"/>
      <c r="Y2990" s="7"/>
      <c r="Z2990" s="7"/>
      <c r="AA2990" s="7"/>
      <c r="AB2990" s="7"/>
      <c r="AC2990" s="7"/>
      <c r="AD2990" s="7"/>
      <c r="AE2990" s="7"/>
      <c r="AF2990" s="7"/>
      <c r="AG2990" s="7"/>
    </row>
    <row r="2991" spans="1:33" s="14" customFormat="1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T2991" s="13"/>
      <c r="U2991" s="13"/>
      <c r="V2991" s="13"/>
      <c r="W2991" s="7"/>
      <c r="X2991" s="7"/>
      <c r="Y2991" s="7"/>
      <c r="Z2991" s="7"/>
      <c r="AA2991" s="7"/>
      <c r="AB2991" s="7"/>
      <c r="AC2991" s="7"/>
      <c r="AD2991" s="7"/>
      <c r="AE2991" s="7"/>
      <c r="AF2991" s="7"/>
      <c r="AG2991" s="7"/>
    </row>
    <row r="2992" spans="1:33" s="14" customFormat="1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T2992" s="13"/>
      <c r="U2992" s="13"/>
      <c r="V2992" s="13"/>
      <c r="W2992" s="7"/>
      <c r="X2992" s="7"/>
      <c r="Y2992" s="7"/>
      <c r="Z2992" s="7"/>
      <c r="AA2992" s="7"/>
      <c r="AB2992" s="7"/>
      <c r="AC2992" s="7"/>
      <c r="AD2992" s="7"/>
      <c r="AE2992" s="7"/>
      <c r="AF2992" s="7"/>
      <c r="AG2992" s="7"/>
    </row>
    <row r="2993" spans="1:33" s="14" customFormat="1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T2993" s="13"/>
      <c r="U2993" s="13"/>
      <c r="V2993" s="13"/>
      <c r="W2993" s="7"/>
      <c r="X2993" s="7"/>
      <c r="Y2993" s="7"/>
      <c r="Z2993" s="7"/>
      <c r="AA2993" s="7"/>
      <c r="AB2993" s="7"/>
      <c r="AC2993" s="7"/>
      <c r="AD2993" s="7"/>
      <c r="AE2993" s="7"/>
      <c r="AF2993" s="7"/>
      <c r="AG2993" s="7"/>
    </row>
    <row r="2994" spans="1:33" s="14" customFormat="1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T2994" s="13"/>
      <c r="U2994" s="13"/>
      <c r="V2994" s="13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</row>
    <row r="2995" spans="1:33" s="14" customFormat="1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T2995" s="13"/>
      <c r="U2995" s="13"/>
      <c r="V2995" s="13"/>
      <c r="W2995" s="7"/>
      <c r="X2995" s="7"/>
      <c r="Y2995" s="7"/>
      <c r="Z2995" s="7"/>
      <c r="AA2995" s="7"/>
      <c r="AB2995" s="7"/>
      <c r="AC2995" s="7"/>
      <c r="AD2995" s="7"/>
      <c r="AE2995" s="7"/>
      <c r="AF2995" s="7"/>
      <c r="AG2995" s="7"/>
    </row>
    <row r="2996" spans="1:33" s="14" customFormat="1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T2996" s="13"/>
      <c r="U2996" s="13"/>
      <c r="V2996" s="13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</row>
    <row r="2997" spans="1:33" s="14" customFormat="1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T2997" s="13"/>
      <c r="U2997" s="13"/>
      <c r="V2997" s="13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</row>
    <row r="2998" spans="1:33" s="14" customFormat="1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T2998" s="13"/>
      <c r="U2998" s="13"/>
      <c r="V2998" s="13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</row>
    <row r="2999" spans="1:33" s="14" customFormat="1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T2999" s="13"/>
      <c r="U2999" s="13"/>
      <c r="V2999" s="13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</row>
    <row r="3000" spans="1:33" s="14" customFormat="1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T3000" s="13"/>
      <c r="U3000" s="13"/>
      <c r="V3000" s="13"/>
      <c r="W3000" s="7"/>
      <c r="X3000" s="7"/>
      <c r="Y3000" s="7"/>
      <c r="Z3000" s="7"/>
      <c r="AA3000" s="7"/>
      <c r="AB3000" s="7"/>
      <c r="AC3000" s="7"/>
      <c r="AD3000" s="7"/>
      <c r="AE3000" s="7"/>
      <c r="AF3000" s="7"/>
      <c r="AG3000" s="7"/>
    </row>
    <row r="3001" spans="1:33" s="14" customFormat="1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T3001" s="13"/>
      <c r="U3001" s="13"/>
      <c r="V3001" s="13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</row>
    <row r="3002" spans="1:33" s="14" customFormat="1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T3002" s="13"/>
      <c r="U3002" s="13"/>
      <c r="V3002" s="13"/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</row>
    <row r="3003" spans="1:33" s="14" customFormat="1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T3003" s="13"/>
      <c r="U3003" s="13"/>
      <c r="V3003" s="13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</row>
    <row r="3004" spans="1:33" s="14" customFormat="1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T3004" s="13"/>
      <c r="U3004" s="13"/>
      <c r="V3004" s="13"/>
      <c r="W3004" s="7"/>
      <c r="X3004" s="7"/>
      <c r="Y3004" s="7"/>
      <c r="Z3004" s="7"/>
      <c r="AA3004" s="7"/>
      <c r="AB3004" s="7"/>
      <c r="AC3004" s="7"/>
      <c r="AD3004" s="7"/>
      <c r="AE3004" s="7"/>
      <c r="AF3004" s="7"/>
      <c r="AG3004" s="7"/>
    </row>
    <row r="3005" spans="1:33" s="14" customFormat="1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T3005" s="13"/>
      <c r="U3005" s="13"/>
      <c r="V3005" s="13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</row>
    <row r="3006" spans="1:33" s="14" customFormat="1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T3006" s="13"/>
      <c r="U3006" s="13"/>
      <c r="V3006" s="13"/>
      <c r="W3006" s="7"/>
      <c r="X3006" s="7"/>
      <c r="Y3006" s="7"/>
      <c r="Z3006" s="7"/>
      <c r="AA3006" s="7"/>
      <c r="AB3006" s="7"/>
      <c r="AC3006" s="7"/>
      <c r="AD3006" s="7"/>
      <c r="AE3006" s="7"/>
      <c r="AF3006" s="7"/>
      <c r="AG3006" s="7"/>
    </row>
    <row r="3007" spans="1:33" s="14" customFormat="1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T3007" s="13"/>
      <c r="U3007" s="13"/>
      <c r="V3007" s="13"/>
      <c r="W3007" s="7"/>
      <c r="X3007" s="7"/>
      <c r="Y3007" s="7"/>
      <c r="Z3007" s="7"/>
      <c r="AA3007" s="7"/>
      <c r="AB3007" s="7"/>
      <c r="AC3007" s="7"/>
      <c r="AD3007" s="7"/>
      <c r="AE3007" s="7"/>
      <c r="AF3007" s="7"/>
      <c r="AG3007" s="7"/>
    </row>
    <row r="3008" spans="1:33" s="14" customFormat="1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T3008" s="13"/>
      <c r="U3008" s="13"/>
      <c r="V3008" s="13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</row>
    <row r="3009" spans="1:33" s="14" customFormat="1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T3009" s="13"/>
      <c r="U3009" s="13"/>
      <c r="V3009" s="13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</row>
    <row r="3010" spans="1:33" s="14" customFormat="1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T3010" s="13"/>
      <c r="U3010" s="13"/>
      <c r="V3010" s="13"/>
      <c r="W3010" s="7"/>
      <c r="X3010" s="7"/>
      <c r="Y3010" s="7"/>
      <c r="Z3010" s="7"/>
      <c r="AA3010" s="7"/>
      <c r="AB3010" s="7"/>
      <c r="AC3010" s="7"/>
      <c r="AD3010" s="7"/>
      <c r="AE3010" s="7"/>
      <c r="AF3010" s="7"/>
      <c r="AG3010" s="7"/>
    </row>
    <row r="3011" spans="1:33" s="14" customFormat="1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T3011" s="13"/>
      <c r="U3011" s="13"/>
      <c r="V3011" s="13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</row>
    <row r="3012" spans="1:33" s="14" customFormat="1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T3012" s="13"/>
      <c r="U3012" s="13"/>
      <c r="V3012" s="13"/>
      <c r="W3012" s="7"/>
      <c r="X3012" s="7"/>
      <c r="Y3012" s="7"/>
      <c r="Z3012" s="7"/>
      <c r="AA3012" s="7"/>
      <c r="AB3012" s="7"/>
      <c r="AC3012" s="7"/>
      <c r="AD3012" s="7"/>
      <c r="AE3012" s="7"/>
      <c r="AF3012" s="7"/>
      <c r="AG3012" s="7"/>
    </row>
    <row r="3013" spans="1:33" s="14" customFormat="1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T3013" s="13"/>
      <c r="U3013" s="13"/>
      <c r="V3013" s="13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</row>
    <row r="3014" spans="1:33" s="14" customFormat="1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T3014" s="13"/>
      <c r="U3014" s="13"/>
      <c r="V3014" s="13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</row>
    <row r="3015" spans="1:33" s="14" customFormat="1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T3015" s="13"/>
      <c r="U3015" s="13"/>
      <c r="V3015" s="13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</row>
    <row r="3016" spans="1:33" s="14" customFormat="1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T3016" s="13"/>
      <c r="U3016" s="13"/>
      <c r="V3016" s="13"/>
      <c r="W3016" s="7"/>
      <c r="X3016" s="7"/>
      <c r="Y3016" s="7"/>
      <c r="Z3016" s="7"/>
      <c r="AA3016" s="7"/>
      <c r="AB3016" s="7"/>
      <c r="AC3016" s="7"/>
      <c r="AD3016" s="7"/>
      <c r="AE3016" s="7"/>
      <c r="AF3016" s="7"/>
      <c r="AG3016" s="7"/>
    </row>
    <row r="3017" spans="1:33" s="14" customFormat="1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T3017" s="13"/>
      <c r="U3017" s="13"/>
      <c r="V3017" s="13"/>
      <c r="W3017" s="7"/>
      <c r="X3017" s="7"/>
      <c r="Y3017" s="7"/>
      <c r="Z3017" s="7"/>
      <c r="AA3017" s="7"/>
      <c r="AB3017" s="7"/>
      <c r="AC3017" s="7"/>
      <c r="AD3017" s="7"/>
      <c r="AE3017" s="7"/>
      <c r="AF3017" s="7"/>
      <c r="AG3017" s="7"/>
    </row>
    <row r="3018" spans="1:33" s="14" customFormat="1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T3018" s="13"/>
      <c r="U3018" s="13"/>
      <c r="V3018" s="13"/>
      <c r="W3018" s="7"/>
      <c r="X3018" s="7"/>
      <c r="Y3018" s="7"/>
      <c r="Z3018" s="7"/>
      <c r="AA3018" s="7"/>
      <c r="AB3018" s="7"/>
      <c r="AC3018" s="7"/>
      <c r="AD3018" s="7"/>
      <c r="AE3018" s="7"/>
      <c r="AF3018" s="7"/>
      <c r="AG3018" s="7"/>
    </row>
    <row r="3019" spans="1:33" s="14" customFormat="1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T3019" s="13"/>
      <c r="U3019" s="13"/>
      <c r="V3019" s="13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</row>
    <row r="3020" spans="1:33" s="14" customFormat="1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T3020" s="13"/>
      <c r="U3020" s="13"/>
      <c r="V3020" s="13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</row>
    <row r="3021" spans="1:33" s="14" customFormat="1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T3021" s="13"/>
      <c r="U3021" s="13"/>
      <c r="V3021" s="13"/>
      <c r="W3021" s="7"/>
      <c r="X3021" s="7"/>
      <c r="Y3021" s="7"/>
      <c r="Z3021" s="7"/>
      <c r="AA3021" s="7"/>
      <c r="AB3021" s="7"/>
      <c r="AC3021" s="7"/>
      <c r="AD3021" s="7"/>
      <c r="AE3021" s="7"/>
      <c r="AF3021" s="7"/>
      <c r="AG3021" s="7"/>
    </row>
    <row r="3022" spans="1:33" s="14" customFormat="1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T3022" s="13"/>
      <c r="U3022" s="13"/>
      <c r="V3022" s="13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</row>
    <row r="3023" spans="1:33" s="14" customFormat="1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T3023" s="13"/>
      <c r="U3023" s="13"/>
      <c r="V3023" s="13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</row>
    <row r="3024" spans="1:33" s="14" customFormat="1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T3024" s="13"/>
      <c r="U3024" s="13"/>
      <c r="V3024" s="13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</row>
    <row r="3025" spans="1:33" s="14" customFormat="1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T3025" s="13"/>
      <c r="U3025" s="13"/>
      <c r="V3025" s="13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</row>
    <row r="3026" spans="1:33" s="14" customFormat="1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T3026" s="13"/>
      <c r="U3026" s="13"/>
      <c r="V3026" s="13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</row>
    <row r="3027" spans="1:33" s="14" customFormat="1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T3027" s="13"/>
      <c r="U3027" s="13"/>
      <c r="V3027" s="13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</row>
    <row r="3028" spans="1:33" s="14" customFormat="1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T3028" s="13"/>
      <c r="U3028" s="13"/>
      <c r="V3028" s="13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</row>
    <row r="3029" spans="1:33" s="14" customFormat="1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T3029" s="13"/>
      <c r="U3029" s="13"/>
      <c r="V3029" s="13"/>
      <c r="W3029" s="7"/>
      <c r="X3029" s="7"/>
      <c r="Y3029" s="7"/>
      <c r="Z3029" s="7"/>
      <c r="AA3029" s="7"/>
      <c r="AB3029" s="7"/>
      <c r="AC3029" s="7"/>
      <c r="AD3029" s="7"/>
      <c r="AE3029" s="7"/>
      <c r="AF3029" s="7"/>
      <c r="AG3029" s="7"/>
    </row>
    <row r="3030" spans="1:33" s="14" customFormat="1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T3030" s="13"/>
      <c r="U3030" s="13"/>
      <c r="V3030" s="13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</row>
    <row r="3031" spans="1:33" s="14" customFormat="1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T3031" s="13"/>
      <c r="U3031" s="13"/>
      <c r="V3031" s="13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</row>
    <row r="3032" spans="1:33" s="14" customFormat="1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T3032" s="13"/>
      <c r="U3032" s="13"/>
      <c r="V3032" s="13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</row>
    <row r="3033" spans="1:33" s="14" customFormat="1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T3033" s="13"/>
      <c r="U3033" s="13"/>
      <c r="V3033" s="13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</row>
    <row r="3034" spans="1:33" s="14" customFormat="1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T3034" s="13"/>
      <c r="U3034" s="13"/>
      <c r="V3034" s="13"/>
      <c r="W3034" s="7"/>
      <c r="X3034" s="7"/>
      <c r="Y3034" s="7"/>
      <c r="Z3034" s="7"/>
      <c r="AA3034" s="7"/>
      <c r="AB3034" s="7"/>
      <c r="AC3034" s="7"/>
      <c r="AD3034" s="7"/>
      <c r="AE3034" s="7"/>
      <c r="AF3034" s="7"/>
      <c r="AG3034" s="7"/>
    </row>
    <row r="3035" spans="1:33" s="14" customFormat="1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T3035" s="13"/>
      <c r="U3035" s="13"/>
      <c r="V3035" s="13"/>
      <c r="W3035" s="7"/>
      <c r="X3035" s="7"/>
      <c r="Y3035" s="7"/>
      <c r="Z3035" s="7"/>
      <c r="AA3035" s="7"/>
      <c r="AB3035" s="7"/>
      <c r="AC3035" s="7"/>
      <c r="AD3035" s="7"/>
      <c r="AE3035" s="7"/>
      <c r="AF3035" s="7"/>
      <c r="AG3035" s="7"/>
    </row>
    <row r="3036" spans="1:33" s="14" customFormat="1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T3036" s="13"/>
      <c r="U3036" s="13"/>
      <c r="V3036" s="13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</row>
    <row r="3037" spans="1:33" s="14" customFormat="1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T3037" s="13"/>
      <c r="U3037" s="13"/>
      <c r="V3037" s="13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</row>
    <row r="3038" spans="1:33" s="14" customFormat="1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T3038" s="13"/>
      <c r="U3038" s="13"/>
      <c r="V3038" s="13"/>
      <c r="W3038" s="7"/>
      <c r="X3038" s="7"/>
      <c r="Y3038" s="7"/>
      <c r="Z3038" s="7"/>
      <c r="AA3038" s="7"/>
      <c r="AB3038" s="7"/>
      <c r="AC3038" s="7"/>
      <c r="AD3038" s="7"/>
      <c r="AE3038" s="7"/>
      <c r="AF3038" s="7"/>
      <c r="AG3038" s="7"/>
    </row>
    <row r="3039" spans="1:33" s="14" customFormat="1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T3039" s="13"/>
      <c r="U3039" s="13"/>
      <c r="V3039" s="13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</row>
    <row r="3040" spans="1:33" s="14" customFormat="1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T3040" s="13"/>
      <c r="U3040" s="13"/>
      <c r="V3040" s="13"/>
      <c r="W3040" s="7"/>
      <c r="X3040" s="7"/>
      <c r="Y3040" s="7"/>
      <c r="Z3040" s="7"/>
      <c r="AA3040" s="7"/>
      <c r="AB3040" s="7"/>
      <c r="AC3040" s="7"/>
      <c r="AD3040" s="7"/>
      <c r="AE3040" s="7"/>
      <c r="AF3040" s="7"/>
      <c r="AG3040" s="7"/>
    </row>
    <row r="3041" spans="1:33" s="14" customFormat="1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T3041" s="13"/>
      <c r="U3041" s="13"/>
      <c r="V3041" s="13"/>
      <c r="W3041" s="7"/>
      <c r="X3041" s="7"/>
      <c r="Y3041" s="7"/>
      <c r="Z3041" s="7"/>
      <c r="AA3041" s="7"/>
      <c r="AB3041" s="7"/>
      <c r="AC3041" s="7"/>
      <c r="AD3041" s="7"/>
      <c r="AE3041" s="7"/>
      <c r="AF3041" s="7"/>
      <c r="AG3041" s="7"/>
    </row>
    <row r="3042" spans="1:33" s="14" customFormat="1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T3042" s="13"/>
      <c r="U3042" s="13"/>
      <c r="V3042" s="13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</row>
    <row r="3043" spans="1:33" s="14" customFormat="1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T3043" s="13"/>
      <c r="U3043" s="13"/>
      <c r="V3043" s="13"/>
      <c r="W3043" s="7"/>
      <c r="X3043" s="7"/>
      <c r="Y3043" s="7"/>
      <c r="Z3043" s="7"/>
      <c r="AA3043" s="7"/>
      <c r="AB3043" s="7"/>
      <c r="AC3043" s="7"/>
      <c r="AD3043" s="7"/>
      <c r="AE3043" s="7"/>
      <c r="AF3043" s="7"/>
      <c r="AG3043" s="7"/>
    </row>
    <row r="3044" spans="1:33" s="14" customFormat="1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T3044" s="13"/>
      <c r="U3044" s="13"/>
      <c r="V3044" s="13"/>
      <c r="W3044" s="7"/>
      <c r="X3044" s="7"/>
      <c r="Y3044" s="7"/>
      <c r="Z3044" s="7"/>
      <c r="AA3044" s="7"/>
      <c r="AB3044" s="7"/>
      <c r="AC3044" s="7"/>
      <c r="AD3044" s="7"/>
      <c r="AE3044" s="7"/>
      <c r="AF3044" s="7"/>
      <c r="AG3044" s="7"/>
    </row>
    <row r="3045" spans="1:33" s="14" customFormat="1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T3045" s="13"/>
      <c r="U3045" s="13"/>
      <c r="V3045" s="13"/>
      <c r="W3045" s="7"/>
      <c r="X3045" s="7"/>
      <c r="Y3045" s="7"/>
      <c r="Z3045" s="7"/>
      <c r="AA3045" s="7"/>
      <c r="AB3045" s="7"/>
      <c r="AC3045" s="7"/>
      <c r="AD3045" s="7"/>
      <c r="AE3045" s="7"/>
      <c r="AF3045" s="7"/>
      <c r="AG3045" s="7"/>
    </row>
    <row r="3046" spans="1:33" s="14" customFormat="1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T3046" s="13"/>
      <c r="U3046" s="13"/>
      <c r="V3046" s="13"/>
      <c r="W3046" s="7"/>
      <c r="X3046" s="7"/>
      <c r="Y3046" s="7"/>
      <c r="Z3046" s="7"/>
      <c r="AA3046" s="7"/>
      <c r="AB3046" s="7"/>
      <c r="AC3046" s="7"/>
      <c r="AD3046" s="7"/>
      <c r="AE3046" s="7"/>
      <c r="AF3046" s="7"/>
      <c r="AG3046" s="7"/>
    </row>
    <row r="3047" spans="1:33" s="14" customFormat="1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T3047" s="13"/>
      <c r="U3047" s="13"/>
      <c r="V3047" s="13"/>
      <c r="W3047" s="7"/>
      <c r="X3047" s="7"/>
      <c r="Y3047" s="7"/>
      <c r="Z3047" s="7"/>
      <c r="AA3047" s="7"/>
      <c r="AB3047" s="7"/>
      <c r="AC3047" s="7"/>
      <c r="AD3047" s="7"/>
      <c r="AE3047" s="7"/>
      <c r="AF3047" s="7"/>
      <c r="AG3047" s="7"/>
    </row>
    <row r="3048" spans="1:33" s="14" customFormat="1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T3048" s="13"/>
      <c r="U3048" s="13"/>
      <c r="V3048" s="13"/>
      <c r="W3048" s="7"/>
      <c r="X3048" s="7"/>
      <c r="Y3048" s="7"/>
      <c r="Z3048" s="7"/>
      <c r="AA3048" s="7"/>
      <c r="AB3048" s="7"/>
      <c r="AC3048" s="7"/>
      <c r="AD3048" s="7"/>
      <c r="AE3048" s="7"/>
      <c r="AF3048" s="7"/>
      <c r="AG3048" s="7"/>
    </row>
    <row r="3049" spans="1:33" s="14" customFormat="1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T3049" s="13"/>
      <c r="U3049" s="13"/>
      <c r="V3049" s="13"/>
      <c r="W3049" s="7"/>
      <c r="X3049" s="7"/>
      <c r="Y3049" s="7"/>
      <c r="Z3049" s="7"/>
      <c r="AA3049" s="7"/>
      <c r="AB3049" s="7"/>
      <c r="AC3049" s="7"/>
      <c r="AD3049" s="7"/>
      <c r="AE3049" s="7"/>
      <c r="AF3049" s="7"/>
      <c r="AG3049" s="7"/>
    </row>
    <row r="3050" spans="1:33" s="14" customFormat="1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T3050" s="13"/>
      <c r="U3050" s="13"/>
      <c r="V3050" s="13"/>
      <c r="W3050" s="7"/>
      <c r="X3050" s="7"/>
      <c r="Y3050" s="7"/>
      <c r="Z3050" s="7"/>
      <c r="AA3050" s="7"/>
      <c r="AB3050" s="7"/>
      <c r="AC3050" s="7"/>
      <c r="AD3050" s="7"/>
      <c r="AE3050" s="7"/>
      <c r="AF3050" s="7"/>
      <c r="AG3050" s="7"/>
    </row>
    <row r="3051" spans="1:33" s="14" customFormat="1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T3051" s="13"/>
      <c r="U3051" s="13"/>
      <c r="V3051" s="13"/>
      <c r="W3051" s="7"/>
      <c r="X3051" s="7"/>
      <c r="Y3051" s="7"/>
      <c r="Z3051" s="7"/>
      <c r="AA3051" s="7"/>
      <c r="AB3051" s="7"/>
      <c r="AC3051" s="7"/>
      <c r="AD3051" s="7"/>
      <c r="AE3051" s="7"/>
      <c r="AF3051" s="7"/>
      <c r="AG3051" s="7"/>
    </row>
    <row r="3052" spans="1:33" s="14" customFormat="1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T3052" s="13"/>
      <c r="U3052" s="13"/>
      <c r="V3052" s="13"/>
      <c r="W3052" s="7"/>
      <c r="X3052" s="7"/>
      <c r="Y3052" s="7"/>
      <c r="Z3052" s="7"/>
      <c r="AA3052" s="7"/>
      <c r="AB3052" s="7"/>
      <c r="AC3052" s="7"/>
      <c r="AD3052" s="7"/>
      <c r="AE3052" s="7"/>
      <c r="AF3052" s="7"/>
      <c r="AG3052" s="7"/>
    </row>
    <row r="3053" spans="1:33" s="14" customFormat="1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T3053" s="13"/>
      <c r="U3053" s="13"/>
      <c r="V3053" s="13"/>
      <c r="W3053" s="7"/>
      <c r="X3053" s="7"/>
      <c r="Y3053" s="7"/>
      <c r="Z3053" s="7"/>
      <c r="AA3053" s="7"/>
      <c r="AB3053" s="7"/>
      <c r="AC3053" s="7"/>
      <c r="AD3053" s="7"/>
      <c r="AE3053" s="7"/>
      <c r="AF3053" s="7"/>
      <c r="AG3053" s="7"/>
    </row>
    <row r="3054" spans="1:33" s="14" customFormat="1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T3054" s="13"/>
      <c r="U3054" s="13"/>
      <c r="V3054" s="13"/>
      <c r="W3054" s="7"/>
      <c r="X3054" s="7"/>
      <c r="Y3054" s="7"/>
      <c r="Z3054" s="7"/>
      <c r="AA3054" s="7"/>
      <c r="AB3054" s="7"/>
      <c r="AC3054" s="7"/>
      <c r="AD3054" s="7"/>
      <c r="AE3054" s="7"/>
      <c r="AF3054" s="7"/>
      <c r="AG3054" s="7"/>
    </row>
    <row r="3055" spans="1:33" s="14" customFormat="1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T3055" s="13"/>
      <c r="U3055" s="13"/>
      <c r="V3055" s="13"/>
      <c r="W3055" s="7"/>
      <c r="X3055" s="7"/>
      <c r="Y3055" s="7"/>
      <c r="Z3055" s="7"/>
      <c r="AA3055" s="7"/>
      <c r="AB3055" s="7"/>
      <c r="AC3055" s="7"/>
      <c r="AD3055" s="7"/>
      <c r="AE3055" s="7"/>
      <c r="AF3055" s="7"/>
      <c r="AG3055" s="7"/>
    </row>
    <row r="3056" spans="1:33" s="14" customFormat="1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T3056" s="13"/>
      <c r="U3056" s="13"/>
      <c r="V3056" s="13"/>
      <c r="W3056" s="7"/>
      <c r="X3056" s="7"/>
      <c r="Y3056" s="7"/>
      <c r="Z3056" s="7"/>
      <c r="AA3056" s="7"/>
      <c r="AB3056" s="7"/>
      <c r="AC3056" s="7"/>
      <c r="AD3056" s="7"/>
      <c r="AE3056" s="7"/>
      <c r="AF3056" s="7"/>
      <c r="AG3056" s="7"/>
    </row>
    <row r="3057" spans="1:33" s="14" customFormat="1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T3057" s="13"/>
      <c r="U3057" s="13"/>
      <c r="V3057" s="13"/>
      <c r="W3057" s="7"/>
      <c r="X3057" s="7"/>
      <c r="Y3057" s="7"/>
      <c r="Z3057" s="7"/>
      <c r="AA3057" s="7"/>
      <c r="AB3057" s="7"/>
      <c r="AC3057" s="7"/>
      <c r="AD3057" s="7"/>
      <c r="AE3057" s="7"/>
      <c r="AF3057" s="7"/>
      <c r="AG3057" s="7"/>
    </row>
    <row r="3058" spans="1:33" s="14" customFormat="1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T3058" s="13"/>
      <c r="U3058" s="13"/>
      <c r="V3058" s="13"/>
      <c r="W3058" s="7"/>
      <c r="X3058" s="7"/>
      <c r="Y3058" s="7"/>
      <c r="Z3058" s="7"/>
      <c r="AA3058" s="7"/>
      <c r="AB3058" s="7"/>
      <c r="AC3058" s="7"/>
      <c r="AD3058" s="7"/>
      <c r="AE3058" s="7"/>
      <c r="AF3058" s="7"/>
      <c r="AG3058" s="7"/>
    </row>
    <row r="3059" spans="1:33" s="14" customFormat="1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T3059" s="13"/>
      <c r="U3059" s="13"/>
      <c r="V3059" s="13"/>
      <c r="W3059" s="7"/>
      <c r="X3059" s="7"/>
      <c r="Y3059" s="7"/>
      <c r="Z3059" s="7"/>
      <c r="AA3059" s="7"/>
      <c r="AB3059" s="7"/>
      <c r="AC3059" s="7"/>
      <c r="AD3059" s="7"/>
      <c r="AE3059" s="7"/>
      <c r="AF3059" s="7"/>
      <c r="AG3059" s="7"/>
    </row>
    <row r="3060" spans="1:33" s="14" customFormat="1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T3060" s="13"/>
      <c r="U3060" s="13"/>
      <c r="V3060" s="13"/>
      <c r="W3060" s="7"/>
      <c r="X3060" s="7"/>
      <c r="Y3060" s="7"/>
      <c r="Z3060" s="7"/>
      <c r="AA3060" s="7"/>
      <c r="AB3060" s="7"/>
      <c r="AC3060" s="7"/>
      <c r="AD3060" s="7"/>
      <c r="AE3060" s="7"/>
      <c r="AF3060" s="7"/>
      <c r="AG3060" s="7"/>
    </row>
    <row r="3061" spans="1:33" s="14" customFormat="1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T3061" s="13"/>
      <c r="U3061" s="13"/>
      <c r="V3061" s="13"/>
      <c r="W3061" s="7"/>
      <c r="X3061" s="7"/>
      <c r="Y3061" s="7"/>
      <c r="Z3061" s="7"/>
      <c r="AA3061" s="7"/>
      <c r="AB3061" s="7"/>
      <c r="AC3061" s="7"/>
      <c r="AD3061" s="7"/>
      <c r="AE3061" s="7"/>
      <c r="AF3061" s="7"/>
      <c r="AG3061" s="7"/>
    </row>
    <row r="3062" spans="1:33" s="14" customFormat="1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T3062" s="13"/>
      <c r="U3062" s="13"/>
      <c r="V3062" s="13"/>
      <c r="W3062" s="7"/>
      <c r="X3062" s="7"/>
      <c r="Y3062" s="7"/>
      <c r="Z3062" s="7"/>
      <c r="AA3062" s="7"/>
      <c r="AB3062" s="7"/>
      <c r="AC3062" s="7"/>
      <c r="AD3062" s="7"/>
      <c r="AE3062" s="7"/>
      <c r="AF3062" s="7"/>
      <c r="AG3062" s="7"/>
    </row>
    <row r="3063" spans="1:33" s="14" customFormat="1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T3063" s="13"/>
      <c r="U3063" s="13"/>
      <c r="V3063" s="13"/>
      <c r="W3063" s="7"/>
      <c r="X3063" s="7"/>
      <c r="Y3063" s="7"/>
      <c r="Z3063" s="7"/>
      <c r="AA3063" s="7"/>
      <c r="AB3063" s="7"/>
      <c r="AC3063" s="7"/>
      <c r="AD3063" s="7"/>
      <c r="AE3063" s="7"/>
      <c r="AF3063" s="7"/>
      <c r="AG3063" s="7"/>
    </row>
    <row r="3064" spans="1:33" s="14" customFormat="1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T3064" s="13"/>
      <c r="U3064" s="13"/>
      <c r="V3064" s="13"/>
      <c r="W3064" s="7"/>
      <c r="X3064" s="7"/>
      <c r="Y3064" s="7"/>
      <c r="Z3064" s="7"/>
      <c r="AA3064" s="7"/>
      <c r="AB3064" s="7"/>
      <c r="AC3064" s="7"/>
      <c r="AD3064" s="7"/>
      <c r="AE3064" s="7"/>
      <c r="AF3064" s="7"/>
      <c r="AG3064" s="7"/>
    </row>
    <row r="3065" spans="1:33" s="14" customFormat="1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T3065" s="13"/>
      <c r="U3065" s="13"/>
      <c r="V3065" s="13"/>
      <c r="W3065" s="7"/>
      <c r="X3065" s="7"/>
      <c r="Y3065" s="7"/>
      <c r="Z3065" s="7"/>
      <c r="AA3065" s="7"/>
      <c r="AB3065" s="7"/>
      <c r="AC3065" s="7"/>
      <c r="AD3065" s="7"/>
      <c r="AE3065" s="7"/>
      <c r="AF3065" s="7"/>
      <c r="AG3065" s="7"/>
    </row>
    <row r="3066" spans="1:33" s="14" customFormat="1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T3066" s="13"/>
      <c r="U3066" s="13"/>
      <c r="V3066" s="13"/>
      <c r="W3066" s="7"/>
      <c r="X3066" s="7"/>
      <c r="Y3066" s="7"/>
      <c r="Z3066" s="7"/>
      <c r="AA3066" s="7"/>
      <c r="AB3066" s="7"/>
      <c r="AC3066" s="7"/>
      <c r="AD3066" s="7"/>
      <c r="AE3066" s="7"/>
      <c r="AF3066" s="7"/>
      <c r="AG3066" s="7"/>
    </row>
    <row r="3067" spans="1:33" s="14" customFormat="1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T3067" s="13"/>
      <c r="U3067" s="13"/>
      <c r="V3067" s="13"/>
      <c r="W3067" s="7"/>
      <c r="X3067" s="7"/>
      <c r="Y3067" s="7"/>
      <c r="Z3067" s="7"/>
      <c r="AA3067" s="7"/>
      <c r="AB3067" s="7"/>
      <c r="AC3067" s="7"/>
      <c r="AD3067" s="7"/>
      <c r="AE3067" s="7"/>
      <c r="AF3067" s="7"/>
      <c r="AG3067" s="7"/>
    </row>
    <row r="3068" spans="1:33" s="14" customFormat="1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T3068" s="13"/>
      <c r="U3068" s="13"/>
      <c r="V3068" s="13"/>
      <c r="W3068" s="7"/>
      <c r="X3068" s="7"/>
      <c r="Y3068" s="7"/>
      <c r="Z3068" s="7"/>
      <c r="AA3068" s="7"/>
      <c r="AB3068" s="7"/>
      <c r="AC3068" s="7"/>
      <c r="AD3068" s="7"/>
      <c r="AE3068" s="7"/>
      <c r="AF3068" s="7"/>
      <c r="AG3068" s="7"/>
    </row>
    <row r="3069" spans="1:33" s="14" customFormat="1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T3069" s="13"/>
      <c r="U3069" s="13"/>
      <c r="V3069" s="13"/>
      <c r="W3069" s="7"/>
      <c r="X3069" s="7"/>
      <c r="Y3069" s="7"/>
      <c r="Z3069" s="7"/>
      <c r="AA3069" s="7"/>
      <c r="AB3069" s="7"/>
      <c r="AC3069" s="7"/>
      <c r="AD3069" s="7"/>
      <c r="AE3069" s="7"/>
      <c r="AF3069" s="7"/>
      <c r="AG3069" s="7"/>
    </row>
    <row r="3070" spans="1:33" s="14" customFormat="1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T3070" s="13"/>
      <c r="U3070" s="13"/>
      <c r="V3070" s="13"/>
      <c r="W3070" s="7"/>
      <c r="X3070" s="7"/>
      <c r="Y3070" s="7"/>
      <c r="Z3070" s="7"/>
      <c r="AA3070" s="7"/>
      <c r="AB3070" s="7"/>
      <c r="AC3070" s="7"/>
      <c r="AD3070" s="7"/>
      <c r="AE3070" s="7"/>
      <c r="AF3070" s="7"/>
      <c r="AG3070" s="7"/>
    </row>
    <row r="3071" spans="1:33" s="14" customFormat="1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T3071" s="13"/>
      <c r="U3071" s="13"/>
      <c r="V3071" s="13"/>
      <c r="W3071" s="7"/>
      <c r="X3071" s="7"/>
      <c r="Y3071" s="7"/>
      <c r="Z3071" s="7"/>
      <c r="AA3071" s="7"/>
      <c r="AB3071" s="7"/>
      <c r="AC3071" s="7"/>
      <c r="AD3071" s="7"/>
      <c r="AE3071" s="7"/>
      <c r="AF3071" s="7"/>
      <c r="AG3071" s="7"/>
    </row>
    <row r="3072" spans="1:33" s="14" customFormat="1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T3072" s="13"/>
      <c r="U3072" s="13"/>
      <c r="V3072" s="13"/>
      <c r="W3072" s="7"/>
      <c r="X3072" s="7"/>
      <c r="Y3072" s="7"/>
      <c r="Z3072" s="7"/>
      <c r="AA3072" s="7"/>
      <c r="AB3072" s="7"/>
      <c r="AC3072" s="7"/>
      <c r="AD3072" s="7"/>
      <c r="AE3072" s="7"/>
      <c r="AF3072" s="7"/>
      <c r="AG3072" s="7"/>
    </row>
    <row r="3073" spans="1:33" s="14" customFormat="1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T3073" s="13"/>
      <c r="U3073" s="13"/>
      <c r="V3073" s="13"/>
      <c r="W3073" s="7"/>
      <c r="X3073" s="7"/>
      <c r="Y3073" s="7"/>
      <c r="Z3073" s="7"/>
      <c r="AA3073" s="7"/>
      <c r="AB3073" s="7"/>
      <c r="AC3073" s="7"/>
      <c r="AD3073" s="7"/>
      <c r="AE3073" s="7"/>
      <c r="AF3073" s="7"/>
      <c r="AG3073" s="7"/>
    </row>
    <row r="3074" spans="1:33" s="14" customFormat="1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T3074" s="13"/>
      <c r="U3074" s="13"/>
      <c r="V3074" s="13"/>
      <c r="W3074" s="7"/>
      <c r="X3074" s="7"/>
      <c r="Y3074" s="7"/>
      <c r="Z3074" s="7"/>
      <c r="AA3074" s="7"/>
      <c r="AB3074" s="7"/>
      <c r="AC3074" s="7"/>
      <c r="AD3074" s="7"/>
      <c r="AE3074" s="7"/>
      <c r="AF3074" s="7"/>
      <c r="AG3074" s="7"/>
    </row>
    <row r="3075" spans="1:33" s="14" customFormat="1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T3075" s="13"/>
      <c r="U3075" s="13"/>
      <c r="V3075" s="13"/>
      <c r="W3075" s="7"/>
      <c r="X3075" s="7"/>
      <c r="Y3075" s="7"/>
      <c r="Z3075" s="7"/>
      <c r="AA3075" s="7"/>
      <c r="AB3075" s="7"/>
      <c r="AC3075" s="7"/>
      <c r="AD3075" s="7"/>
      <c r="AE3075" s="7"/>
      <c r="AF3075" s="7"/>
      <c r="AG3075" s="7"/>
    </row>
    <row r="3076" spans="1:33" s="14" customFormat="1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T3076" s="13"/>
      <c r="U3076" s="13"/>
      <c r="V3076" s="13"/>
      <c r="W3076" s="7"/>
      <c r="X3076" s="7"/>
      <c r="Y3076" s="7"/>
      <c r="Z3076" s="7"/>
      <c r="AA3076" s="7"/>
      <c r="AB3076" s="7"/>
      <c r="AC3076" s="7"/>
      <c r="AD3076" s="7"/>
      <c r="AE3076" s="7"/>
      <c r="AF3076" s="7"/>
      <c r="AG3076" s="7"/>
    </row>
    <row r="3077" spans="1:33" s="14" customFormat="1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T3077" s="13"/>
      <c r="U3077" s="13"/>
      <c r="V3077" s="13"/>
      <c r="W3077" s="7"/>
      <c r="X3077" s="7"/>
      <c r="Y3077" s="7"/>
      <c r="Z3077" s="7"/>
      <c r="AA3077" s="7"/>
      <c r="AB3077" s="7"/>
      <c r="AC3077" s="7"/>
      <c r="AD3077" s="7"/>
      <c r="AE3077" s="7"/>
      <c r="AF3077" s="7"/>
      <c r="AG3077" s="7"/>
    </row>
    <row r="3078" spans="1:33" s="14" customFormat="1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T3078" s="13"/>
      <c r="U3078" s="13"/>
      <c r="V3078" s="13"/>
      <c r="W3078" s="7"/>
      <c r="X3078" s="7"/>
      <c r="Y3078" s="7"/>
      <c r="Z3078" s="7"/>
      <c r="AA3078" s="7"/>
      <c r="AB3078" s="7"/>
      <c r="AC3078" s="7"/>
      <c r="AD3078" s="7"/>
      <c r="AE3078" s="7"/>
      <c r="AF3078" s="7"/>
      <c r="AG3078" s="7"/>
    </row>
    <row r="3079" spans="1:33" s="14" customFormat="1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T3079" s="13"/>
      <c r="U3079" s="13"/>
      <c r="V3079" s="13"/>
      <c r="W3079" s="7"/>
      <c r="X3079" s="7"/>
      <c r="Y3079" s="7"/>
      <c r="Z3079" s="7"/>
      <c r="AA3079" s="7"/>
      <c r="AB3079" s="7"/>
      <c r="AC3079" s="7"/>
      <c r="AD3079" s="7"/>
      <c r="AE3079" s="7"/>
      <c r="AF3079" s="7"/>
      <c r="AG3079" s="7"/>
    </row>
    <row r="3080" spans="1:33" s="14" customFormat="1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T3080" s="13"/>
      <c r="U3080" s="13"/>
      <c r="V3080" s="13"/>
      <c r="W3080" s="7"/>
      <c r="X3080" s="7"/>
      <c r="Y3080" s="7"/>
      <c r="Z3080" s="7"/>
      <c r="AA3080" s="7"/>
      <c r="AB3080" s="7"/>
      <c r="AC3080" s="7"/>
      <c r="AD3080" s="7"/>
      <c r="AE3080" s="7"/>
      <c r="AF3080" s="7"/>
      <c r="AG3080" s="7"/>
    </row>
    <row r="3081" spans="1:33" s="14" customFormat="1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T3081" s="13"/>
      <c r="U3081" s="13"/>
      <c r="V3081" s="13"/>
      <c r="W3081" s="7"/>
      <c r="X3081" s="7"/>
      <c r="Y3081" s="7"/>
      <c r="Z3081" s="7"/>
      <c r="AA3081" s="7"/>
      <c r="AB3081" s="7"/>
      <c r="AC3081" s="7"/>
      <c r="AD3081" s="7"/>
      <c r="AE3081" s="7"/>
      <c r="AF3081" s="7"/>
      <c r="AG3081" s="7"/>
    </row>
    <row r="3082" spans="1:33" s="14" customFormat="1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T3082" s="13"/>
      <c r="U3082" s="13"/>
      <c r="V3082" s="13"/>
      <c r="W3082" s="7"/>
      <c r="X3082" s="7"/>
      <c r="Y3082" s="7"/>
      <c r="Z3082" s="7"/>
      <c r="AA3082" s="7"/>
      <c r="AB3082" s="7"/>
      <c r="AC3082" s="7"/>
      <c r="AD3082" s="7"/>
      <c r="AE3082" s="7"/>
      <c r="AF3082" s="7"/>
      <c r="AG3082" s="7"/>
    </row>
    <row r="3083" spans="1:33" s="14" customFormat="1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T3083" s="13"/>
      <c r="U3083" s="13"/>
      <c r="V3083" s="13"/>
      <c r="W3083" s="7"/>
      <c r="X3083" s="7"/>
      <c r="Y3083" s="7"/>
      <c r="Z3083" s="7"/>
      <c r="AA3083" s="7"/>
      <c r="AB3083" s="7"/>
      <c r="AC3083" s="7"/>
      <c r="AD3083" s="7"/>
      <c r="AE3083" s="7"/>
      <c r="AF3083" s="7"/>
      <c r="AG3083" s="7"/>
    </row>
    <row r="3084" spans="1:33" s="14" customFormat="1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T3084" s="13"/>
      <c r="U3084" s="13"/>
      <c r="V3084" s="13"/>
      <c r="W3084" s="7"/>
      <c r="X3084" s="7"/>
      <c r="Y3084" s="7"/>
      <c r="Z3084" s="7"/>
      <c r="AA3084" s="7"/>
      <c r="AB3084" s="7"/>
      <c r="AC3084" s="7"/>
      <c r="AD3084" s="7"/>
      <c r="AE3084" s="7"/>
      <c r="AF3084" s="7"/>
      <c r="AG3084" s="7"/>
    </row>
    <row r="3085" spans="1:33" s="14" customFormat="1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T3085" s="13"/>
      <c r="U3085" s="13"/>
      <c r="V3085" s="13"/>
      <c r="W3085" s="7"/>
      <c r="X3085" s="7"/>
      <c r="Y3085" s="7"/>
      <c r="Z3085" s="7"/>
      <c r="AA3085" s="7"/>
      <c r="AB3085" s="7"/>
      <c r="AC3085" s="7"/>
      <c r="AD3085" s="7"/>
      <c r="AE3085" s="7"/>
      <c r="AF3085" s="7"/>
      <c r="AG3085" s="7"/>
    </row>
    <row r="3086" spans="1:33" s="14" customFormat="1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T3086" s="13"/>
      <c r="U3086" s="13"/>
      <c r="V3086" s="13"/>
      <c r="W3086" s="7"/>
      <c r="X3086" s="7"/>
      <c r="Y3086" s="7"/>
      <c r="Z3086" s="7"/>
      <c r="AA3086" s="7"/>
      <c r="AB3086" s="7"/>
      <c r="AC3086" s="7"/>
      <c r="AD3086" s="7"/>
      <c r="AE3086" s="7"/>
      <c r="AF3086" s="7"/>
      <c r="AG3086" s="7"/>
    </row>
    <row r="3087" spans="1:33" s="14" customFormat="1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T3087" s="13"/>
      <c r="U3087" s="13"/>
      <c r="V3087" s="13"/>
      <c r="W3087" s="7"/>
      <c r="X3087" s="7"/>
      <c r="Y3087" s="7"/>
      <c r="Z3087" s="7"/>
      <c r="AA3087" s="7"/>
      <c r="AB3087" s="7"/>
      <c r="AC3087" s="7"/>
      <c r="AD3087" s="7"/>
      <c r="AE3087" s="7"/>
      <c r="AF3087" s="7"/>
      <c r="AG3087" s="7"/>
    </row>
    <row r="3088" spans="1:33" s="14" customFormat="1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T3088" s="13"/>
      <c r="U3088" s="13"/>
      <c r="V3088" s="13"/>
      <c r="W3088" s="7"/>
      <c r="X3088" s="7"/>
      <c r="Y3088" s="7"/>
      <c r="Z3088" s="7"/>
      <c r="AA3088" s="7"/>
      <c r="AB3088" s="7"/>
      <c r="AC3088" s="7"/>
      <c r="AD3088" s="7"/>
      <c r="AE3088" s="7"/>
      <c r="AF3088" s="7"/>
      <c r="AG3088" s="7"/>
    </row>
    <row r="3089" spans="1:33" s="14" customFormat="1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T3089" s="13"/>
      <c r="U3089" s="13"/>
      <c r="V3089" s="13"/>
      <c r="W3089" s="7"/>
      <c r="X3089" s="7"/>
      <c r="Y3089" s="7"/>
      <c r="Z3089" s="7"/>
      <c r="AA3089" s="7"/>
      <c r="AB3089" s="7"/>
      <c r="AC3089" s="7"/>
      <c r="AD3089" s="7"/>
      <c r="AE3089" s="7"/>
      <c r="AF3089" s="7"/>
      <c r="AG3089" s="7"/>
    </row>
    <row r="3090" spans="1:33" s="14" customFormat="1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T3090" s="13"/>
      <c r="U3090" s="13"/>
      <c r="V3090" s="13"/>
      <c r="W3090" s="7"/>
      <c r="X3090" s="7"/>
      <c r="Y3090" s="7"/>
      <c r="Z3090" s="7"/>
      <c r="AA3090" s="7"/>
      <c r="AB3090" s="7"/>
      <c r="AC3090" s="7"/>
      <c r="AD3090" s="7"/>
      <c r="AE3090" s="7"/>
      <c r="AF3090" s="7"/>
      <c r="AG3090" s="7"/>
    </row>
    <row r="3091" spans="1:33" s="14" customFormat="1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T3091" s="13"/>
      <c r="U3091" s="13"/>
      <c r="V3091" s="13"/>
      <c r="W3091" s="7"/>
      <c r="X3091" s="7"/>
      <c r="Y3091" s="7"/>
      <c r="Z3091" s="7"/>
      <c r="AA3091" s="7"/>
      <c r="AB3091" s="7"/>
      <c r="AC3091" s="7"/>
      <c r="AD3091" s="7"/>
      <c r="AE3091" s="7"/>
      <c r="AF3091" s="7"/>
      <c r="AG3091" s="7"/>
    </row>
    <row r="3092" spans="1:33" s="14" customFormat="1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T3092" s="13"/>
      <c r="U3092" s="13"/>
      <c r="V3092" s="13"/>
      <c r="W3092" s="7"/>
      <c r="X3092" s="7"/>
      <c r="Y3092" s="7"/>
      <c r="Z3092" s="7"/>
      <c r="AA3092" s="7"/>
      <c r="AB3092" s="7"/>
      <c r="AC3092" s="7"/>
      <c r="AD3092" s="7"/>
      <c r="AE3092" s="7"/>
      <c r="AF3092" s="7"/>
      <c r="AG3092" s="7"/>
    </row>
    <row r="3093" spans="1:33" s="14" customFormat="1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T3093" s="13"/>
      <c r="U3093" s="13"/>
      <c r="V3093" s="13"/>
      <c r="W3093" s="7"/>
      <c r="X3093" s="7"/>
      <c r="Y3093" s="7"/>
      <c r="Z3093" s="7"/>
      <c r="AA3093" s="7"/>
      <c r="AB3093" s="7"/>
      <c r="AC3093" s="7"/>
      <c r="AD3093" s="7"/>
      <c r="AE3093" s="7"/>
      <c r="AF3093" s="7"/>
      <c r="AG3093" s="7"/>
    </row>
    <row r="3094" spans="1:33" s="14" customFormat="1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T3094" s="13"/>
      <c r="U3094" s="13"/>
      <c r="V3094" s="13"/>
      <c r="W3094" s="7"/>
      <c r="X3094" s="7"/>
      <c r="Y3094" s="7"/>
      <c r="Z3094" s="7"/>
      <c r="AA3094" s="7"/>
      <c r="AB3094" s="7"/>
      <c r="AC3094" s="7"/>
      <c r="AD3094" s="7"/>
      <c r="AE3094" s="7"/>
      <c r="AF3094" s="7"/>
      <c r="AG3094" s="7"/>
    </row>
    <row r="3095" spans="1:33" s="14" customFormat="1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T3095" s="13"/>
      <c r="U3095" s="13"/>
      <c r="V3095" s="13"/>
      <c r="W3095" s="7"/>
      <c r="X3095" s="7"/>
      <c r="Y3095" s="7"/>
      <c r="Z3095" s="7"/>
      <c r="AA3095" s="7"/>
      <c r="AB3095" s="7"/>
      <c r="AC3095" s="7"/>
      <c r="AD3095" s="7"/>
      <c r="AE3095" s="7"/>
      <c r="AF3095" s="7"/>
      <c r="AG3095" s="7"/>
    </row>
    <row r="3096" spans="1:33" s="14" customFormat="1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T3096" s="13"/>
      <c r="U3096" s="13"/>
      <c r="V3096" s="13"/>
      <c r="W3096" s="7"/>
      <c r="X3096" s="7"/>
      <c r="Y3096" s="7"/>
      <c r="Z3096" s="7"/>
      <c r="AA3096" s="7"/>
      <c r="AB3096" s="7"/>
      <c r="AC3096" s="7"/>
      <c r="AD3096" s="7"/>
      <c r="AE3096" s="7"/>
      <c r="AF3096" s="7"/>
      <c r="AG3096" s="7"/>
    </row>
    <row r="3097" spans="1:33" s="14" customFormat="1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T3097" s="13"/>
      <c r="U3097" s="13"/>
      <c r="V3097" s="13"/>
      <c r="W3097" s="7"/>
      <c r="X3097" s="7"/>
      <c r="Y3097" s="7"/>
      <c r="Z3097" s="7"/>
      <c r="AA3097" s="7"/>
      <c r="AB3097" s="7"/>
      <c r="AC3097" s="7"/>
      <c r="AD3097" s="7"/>
      <c r="AE3097" s="7"/>
      <c r="AF3097" s="7"/>
      <c r="AG3097" s="7"/>
    </row>
    <row r="3098" spans="1:33" s="14" customFormat="1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T3098" s="13"/>
      <c r="U3098" s="13"/>
      <c r="V3098" s="13"/>
      <c r="W3098" s="7"/>
      <c r="X3098" s="7"/>
      <c r="Y3098" s="7"/>
      <c r="Z3098" s="7"/>
      <c r="AA3098" s="7"/>
      <c r="AB3098" s="7"/>
      <c r="AC3098" s="7"/>
      <c r="AD3098" s="7"/>
      <c r="AE3098" s="7"/>
      <c r="AF3098" s="7"/>
      <c r="AG3098" s="7"/>
    </row>
    <row r="3099" spans="1:33" s="14" customFormat="1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T3099" s="13"/>
      <c r="U3099" s="13"/>
      <c r="V3099" s="13"/>
      <c r="W3099" s="7"/>
      <c r="X3099" s="7"/>
      <c r="Y3099" s="7"/>
      <c r="Z3099" s="7"/>
      <c r="AA3099" s="7"/>
      <c r="AB3099" s="7"/>
      <c r="AC3099" s="7"/>
      <c r="AD3099" s="7"/>
      <c r="AE3099" s="7"/>
      <c r="AF3099" s="7"/>
      <c r="AG3099" s="7"/>
    </row>
    <row r="3100" spans="1:33" s="14" customFormat="1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T3100" s="13"/>
      <c r="U3100" s="13"/>
      <c r="V3100" s="13"/>
      <c r="W3100" s="7"/>
      <c r="X3100" s="7"/>
      <c r="Y3100" s="7"/>
      <c r="Z3100" s="7"/>
      <c r="AA3100" s="7"/>
      <c r="AB3100" s="7"/>
      <c r="AC3100" s="7"/>
      <c r="AD3100" s="7"/>
      <c r="AE3100" s="7"/>
      <c r="AF3100" s="7"/>
      <c r="AG3100" s="7"/>
    </row>
    <row r="3101" spans="1:33" s="14" customFormat="1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T3101" s="13"/>
      <c r="U3101" s="13"/>
      <c r="V3101" s="13"/>
      <c r="W3101" s="7"/>
      <c r="X3101" s="7"/>
      <c r="Y3101" s="7"/>
      <c r="Z3101" s="7"/>
      <c r="AA3101" s="7"/>
      <c r="AB3101" s="7"/>
      <c r="AC3101" s="7"/>
      <c r="AD3101" s="7"/>
      <c r="AE3101" s="7"/>
      <c r="AF3101" s="7"/>
      <c r="AG3101" s="7"/>
    </row>
    <row r="3102" spans="1:33" s="14" customFormat="1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T3102" s="13"/>
      <c r="U3102" s="13"/>
      <c r="V3102" s="13"/>
      <c r="W3102" s="7"/>
      <c r="X3102" s="7"/>
      <c r="Y3102" s="7"/>
      <c r="Z3102" s="7"/>
      <c r="AA3102" s="7"/>
      <c r="AB3102" s="7"/>
      <c r="AC3102" s="7"/>
      <c r="AD3102" s="7"/>
      <c r="AE3102" s="7"/>
      <c r="AF3102" s="7"/>
      <c r="AG3102" s="7"/>
    </row>
    <row r="3103" spans="1:33" s="14" customFormat="1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T3103" s="13"/>
      <c r="U3103" s="13"/>
      <c r="V3103" s="13"/>
      <c r="W3103" s="7"/>
      <c r="X3103" s="7"/>
      <c r="Y3103" s="7"/>
      <c r="Z3103" s="7"/>
      <c r="AA3103" s="7"/>
      <c r="AB3103" s="7"/>
      <c r="AC3103" s="7"/>
      <c r="AD3103" s="7"/>
      <c r="AE3103" s="7"/>
      <c r="AF3103" s="7"/>
      <c r="AG3103" s="7"/>
    </row>
    <row r="3104" spans="1:33" s="14" customFormat="1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T3104" s="13"/>
      <c r="U3104" s="13"/>
      <c r="V3104" s="13"/>
      <c r="W3104" s="7"/>
      <c r="X3104" s="7"/>
      <c r="Y3104" s="7"/>
      <c r="Z3104" s="7"/>
      <c r="AA3104" s="7"/>
      <c r="AB3104" s="7"/>
      <c r="AC3104" s="7"/>
      <c r="AD3104" s="7"/>
      <c r="AE3104" s="7"/>
      <c r="AF3104" s="7"/>
      <c r="AG3104" s="7"/>
    </row>
    <row r="3105" spans="1:33" s="14" customFormat="1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T3105" s="13"/>
      <c r="U3105" s="13"/>
      <c r="V3105" s="13"/>
      <c r="W3105" s="7"/>
      <c r="X3105" s="7"/>
      <c r="Y3105" s="7"/>
      <c r="Z3105" s="7"/>
      <c r="AA3105" s="7"/>
      <c r="AB3105" s="7"/>
      <c r="AC3105" s="7"/>
      <c r="AD3105" s="7"/>
      <c r="AE3105" s="7"/>
      <c r="AF3105" s="7"/>
      <c r="AG3105" s="7"/>
    </row>
    <row r="3106" spans="1:33" s="14" customFormat="1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T3106" s="13"/>
      <c r="U3106" s="13"/>
      <c r="V3106" s="13"/>
      <c r="W3106" s="7"/>
      <c r="X3106" s="7"/>
      <c r="Y3106" s="7"/>
      <c r="Z3106" s="7"/>
      <c r="AA3106" s="7"/>
      <c r="AB3106" s="7"/>
      <c r="AC3106" s="7"/>
      <c r="AD3106" s="7"/>
      <c r="AE3106" s="7"/>
      <c r="AF3106" s="7"/>
      <c r="AG3106" s="7"/>
    </row>
    <row r="3107" spans="1:33" s="14" customFormat="1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T3107" s="13"/>
      <c r="U3107" s="13"/>
      <c r="V3107" s="13"/>
      <c r="W3107" s="7"/>
      <c r="X3107" s="7"/>
      <c r="Y3107" s="7"/>
      <c r="Z3107" s="7"/>
      <c r="AA3107" s="7"/>
      <c r="AB3107" s="7"/>
      <c r="AC3107" s="7"/>
      <c r="AD3107" s="7"/>
      <c r="AE3107" s="7"/>
      <c r="AF3107" s="7"/>
      <c r="AG3107" s="7"/>
    </row>
    <row r="3108" spans="1:33" s="14" customFormat="1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T3108" s="13"/>
      <c r="U3108" s="13"/>
      <c r="V3108" s="13"/>
      <c r="W3108" s="7"/>
      <c r="X3108" s="7"/>
      <c r="Y3108" s="7"/>
      <c r="Z3108" s="7"/>
      <c r="AA3108" s="7"/>
      <c r="AB3108" s="7"/>
      <c r="AC3108" s="7"/>
      <c r="AD3108" s="7"/>
      <c r="AE3108" s="7"/>
      <c r="AF3108" s="7"/>
      <c r="AG3108" s="7"/>
    </row>
    <row r="3109" spans="1:33" s="14" customFormat="1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T3109" s="13"/>
      <c r="U3109" s="13"/>
      <c r="V3109" s="13"/>
      <c r="W3109" s="7"/>
      <c r="X3109" s="7"/>
      <c r="Y3109" s="7"/>
      <c r="Z3109" s="7"/>
      <c r="AA3109" s="7"/>
      <c r="AB3109" s="7"/>
      <c r="AC3109" s="7"/>
      <c r="AD3109" s="7"/>
      <c r="AE3109" s="7"/>
      <c r="AF3109" s="7"/>
      <c r="AG3109" s="7"/>
    </row>
    <row r="3110" spans="1:33" s="14" customFormat="1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T3110" s="13"/>
      <c r="U3110" s="13"/>
      <c r="V3110" s="13"/>
      <c r="W3110" s="7"/>
      <c r="X3110" s="7"/>
      <c r="Y3110" s="7"/>
      <c r="Z3110" s="7"/>
      <c r="AA3110" s="7"/>
      <c r="AB3110" s="7"/>
      <c r="AC3110" s="7"/>
      <c r="AD3110" s="7"/>
      <c r="AE3110" s="7"/>
      <c r="AF3110" s="7"/>
      <c r="AG3110" s="7"/>
    </row>
    <row r="3111" spans="1:33" s="14" customFormat="1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T3111" s="13"/>
      <c r="U3111" s="13"/>
      <c r="V3111" s="13"/>
      <c r="W3111" s="7"/>
      <c r="X3111" s="7"/>
      <c r="Y3111" s="7"/>
      <c r="Z3111" s="7"/>
      <c r="AA3111" s="7"/>
      <c r="AB3111" s="7"/>
      <c r="AC3111" s="7"/>
      <c r="AD3111" s="7"/>
      <c r="AE3111" s="7"/>
      <c r="AF3111" s="7"/>
      <c r="AG3111" s="7"/>
    </row>
    <row r="3112" spans="1:33" s="14" customFormat="1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T3112" s="13"/>
      <c r="U3112" s="13"/>
      <c r="V3112" s="13"/>
      <c r="W3112" s="7"/>
      <c r="X3112" s="7"/>
      <c r="Y3112" s="7"/>
      <c r="Z3112" s="7"/>
      <c r="AA3112" s="7"/>
      <c r="AB3112" s="7"/>
      <c r="AC3112" s="7"/>
      <c r="AD3112" s="7"/>
      <c r="AE3112" s="7"/>
      <c r="AF3112" s="7"/>
      <c r="AG3112" s="7"/>
    </row>
    <row r="3113" spans="1:33" s="14" customFormat="1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T3113" s="13"/>
      <c r="U3113" s="13"/>
      <c r="V3113" s="13"/>
      <c r="W3113" s="7"/>
      <c r="X3113" s="7"/>
      <c r="Y3113" s="7"/>
      <c r="Z3113" s="7"/>
      <c r="AA3113" s="7"/>
      <c r="AB3113" s="7"/>
      <c r="AC3113" s="7"/>
      <c r="AD3113" s="7"/>
      <c r="AE3113" s="7"/>
      <c r="AF3113" s="7"/>
      <c r="AG3113" s="7"/>
    </row>
    <row r="3114" spans="1:33" s="14" customFormat="1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T3114" s="13"/>
      <c r="U3114" s="13"/>
      <c r="V3114" s="13"/>
      <c r="W3114" s="7"/>
      <c r="X3114" s="7"/>
      <c r="Y3114" s="7"/>
      <c r="Z3114" s="7"/>
      <c r="AA3114" s="7"/>
      <c r="AB3114" s="7"/>
      <c r="AC3114" s="7"/>
      <c r="AD3114" s="7"/>
      <c r="AE3114" s="7"/>
      <c r="AF3114" s="7"/>
      <c r="AG3114" s="7"/>
    </row>
    <row r="3115" spans="1:33" s="14" customFormat="1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T3115" s="13"/>
      <c r="U3115" s="13"/>
      <c r="V3115" s="13"/>
      <c r="W3115" s="7"/>
      <c r="X3115" s="7"/>
      <c r="Y3115" s="7"/>
      <c r="Z3115" s="7"/>
      <c r="AA3115" s="7"/>
      <c r="AB3115" s="7"/>
      <c r="AC3115" s="7"/>
      <c r="AD3115" s="7"/>
      <c r="AE3115" s="7"/>
      <c r="AF3115" s="7"/>
      <c r="AG3115" s="7"/>
    </row>
    <row r="3116" spans="1:33" s="14" customFormat="1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T3116" s="13"/>
      <c r="U3116" s="13"/>
      <c r="V3116" s="13"/>
      <c r="W3116" s="7"/>
      <c r="X3116" s="7"/>
      <c r="Y3116" s="7"/>
      <c r="Z3116" s="7"/>
      <c r="AA3116" s="7"/>
      <c r="AB3116" s="7"/>
      <c r="AC3116" s="7"/>
      <c r="AD3116" s="7"/>
      <c r="AE3116" s="7"/>
      <c r="AF3116" s="7"/>
      <c r="AG3116" s="7"/>
    </row>
    <row r="3117" spans="1:33" s="14" customFormat="1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T3117" s="13"/>
      <c r="U3117" s="13"/>
      <c r="V3117" s="13"/>
      <c r="W3117" s="7"/>
      <c r="X3117" s="7"/>
      <c r="Y3117" s="7"/>
      <c r="Z3117" s="7"/>
      <c r="AA3117" s="7"/>
      <c r="AB3117" s="7"/>
      <c r="AC3117" s="7"/>
      <c r="AD3117" s="7"/>
      <c r="AE3117" s="7"/>
      <c r="AF3117" s="7"/>
      <c r="AG3117" s="7"/>
    </row>
    <row r="3118" spans="1:33" s="14" customFormat="1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T3118" s="13"/>
      <c r="U3118" s="13"/>
      <c r="V3118" s="13"/>
      <c r="W3118" s="7"/>
      <c r="X3118" s="7"/>
      <c r="Y3118" s="7"/>
      <c r="Z3118" s="7"/>
      <c r="AA3118" s="7"/>
      <c r="AB3118" s="7"/>
      <c r="AC3118" s="7"/>
      <c r="AD3118" s="7"/>
      <c r="AE3118" s="7"/>
      <c r="AF3118" s="7"/>
      <c r="AG3118" s="7"/>
    </row>
    <row r="3119" spans="1:33" s="14" customFormat="1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T3119" s="13"/>
      <c r="U3119" s="13"/>
      <c r="V3119" s="13"/>
      <c r="W3119" s="7"/>
      <c r="X3119" s="7"/>
      <c r="Y3119" s="7"/>
      <c r="Z3119" s="7"/>
      <c r="AA3119" s="7"/>
      <c r="AB3119" s="7"/>
      <c r="AC3119" s="7"/>
      <c r="AD3119" s="7"/>
      <c r="AE3119" s="7"/>
      <c r="AF3119" s="7"/>
      <c r="AG3119" s="7"/>
    </row>
    <row r="3120" spans="1:33" s="14" customFormat="1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T3120" s="13"/>
      <c r="U3120" s="13"/>
      <c r="V3120" s="13"/>
      <c r="W3120" s="7"/>
      <c r="X3120" s="7"/>
      <c r="Y3120" s="7"/>
      <c r="Z3120" s="7"/>
      <c r="AA3120" s="7"/>
      <c r="AB3120" s="7"/>
      <c r="AC3120" s="7"/>
      <c r="AD3120" s="7"/>
      <c r="AE3120" s="7"/>
      <c r="AF3120" s="7"/>
      <c r="AG3120" s="7"/>
    </row>
    <row r="3121" spans="1:33" s="14" customFormat="1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T3121" s="13"/>
      <c r="U3121" s="13"/>
      <c r="V3121" s="13"/>
      <c r="W3121" s="7"/>
      <c r="X3121" s="7"/>
      <c r="Y3121" s="7"/>
      <c r="Z3121" s="7"/>
      <c r="AA3121" s="7"/>
      <c r="AB3121" s="7"/>
      <c r="AC3121" s="7"/>
      <c r="AD3121" s="7"/>
      <c r="AE3121" s="7"/>
      <c r="AF3121" s="7"/>
      <c r="AG3121" s="7"/>
    </row>
    <row r="3122" spans="1:33" s="14" customFormat="1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T3122" s="13"/>
      <c r="U3122" s="13"/>
      <c r="V3122" s="13"/>
      <c r="W3122" s="7"/>
      <c r="X3122" s="7"/>
      <c r="Y3122" s="7"/>
      <c r="Z3122" s="7"/>
      <c r="AA3122" s="7"/>
      <c r="AB3122" s="7"/>
      <c r="AC3122" s="7"/>
      <c r="AD3122" s="7"/>
      <c r="AE3122" s="7"/>
      <c r="AF3122" s="7"/>
      <c r="AG3122" s="7"/>
    </row>
    <row r="3123" spans="1:33" s="14" customFormat="1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T3123" s="13"/>
      <c r="U3123" s="13"/>
      <c r="V3123" s="13"/>
      <c r="W3123" s="7"/>
      <c r="X3123" s="7"/>
      <c r="Y3123" s="7"/>
      <c r="Z3123" s="7"/>
      <c r="AA3123" s="7"/>
      <c r="AB3123" s="7"/>
      <c r="AC3123" s="7"/>
      <c r="AD3123" s="7"/>
      <c r="AE3123" s="7"/>
      <c r="AF3123" s="7"/>
      <c r="AG3123" s="7"/>
    </row>
    <row r="3124" spans="1:33" s="14" customFormat="1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T3124" s="13"/>
      <c r="U3124" s="13"/>
      <c r="V3124" s="13"/>
      <c r="W3124" s="7"/>
      <c r="X3124" s="7"/>
      <c r="Y3124" s="7"/>
      <c r="Z3124" s="7"/>
      <c r="AA3124" s="7"/>
      <c r="AB3124" s="7"/>
      <c r="AC3124" s="7"/>
      <c r="AD3124" s="7"/>
      <c r="AE3124" s="7"/>
      <c r="AF3124" s="7"/>
      <c r="AG3124" s="7"/>
    </row>
    <row r="3125" spans="1:33" s="14" customFormat="1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T3125" s="13"/>
      <c r="U3125" s="13"/>
      <c r="V3125" s="13"/>
      <c r="W3125" s="7"/>
      <c r="X3125" s="7"/>
      <c r="Y3125" s="7"/>
      <c r="Z3125" s="7"/>
      <c r="AA3125" s="7"/>
      <c r="AB3125" s="7"/>
      <c r="AC3125" s="7"/>
      <c r="AD3125" s="7"/>
      <c r="AE3125" s="7"/>
      <c r="AF3125" s="7"/>
      <c r="AG3125" s="7"/>
    </row>
    <row r="3126" spans="1:33" s="14" customFormat="1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T3126" s="13"/>
      <c r="U3126" s="13"/>
      <c r="V3126" s="13"/>
      <c r="W3126" s="7"/>
      <c r="X3126" s="7"/>
      <c r="Y3126" s="7"/>
      <c r="Z3126" s="7"/>
      <c r="AA3126" s="7"/>
      <c r="AB3126" s="7"/>
      <c r="AC3126" s="7"/>
      <c r="AD3126" s="7"/>
      <c r="AE3126" s="7"/>
      <c r="AF3126" s="7"/>
      <c r="AG3126" s="7"/>
    </row>
    <row r="3127" spans="1:33" s="14" customFormat="1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T3127" s="13"/>
      <c r="U3127" s="13"/>
      <c r="V3127" s="13"/>
      <c r="W3127" s="7"/>
      <c r="X3127" s="7"/>
      <c r="Y3127" s="7"/>
      <c r="Z3127" s="7"/>
      <c r="AA3127" s="7"/>
      <c r="AB3127" s="7"/>
      <c r="AC3127" s="7"/>
      <c r="AD3127" s="7"/>
      <c r="AE3127" s="7"/>
      <c r="AF3127" s="7"/>
      <c r="AG3127" s="7"/>
    </row>
    <row r="3128" spans="1:33" s="14" customFormat="1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T3128" s="13"/>
      <c r="U3128" s="13"/>
      <c r="V3128" s="13"/>
      <c r="W3128" s="7"/>
      <c r="X3128" s="7"/>
      <c r="Y3128" s="7"/>
      <c r="Z3128" s="7"/>
      <c r="AA3128" s="7"/>
      <c r="AB3128" s="7"/>
      <c r="AC3128" s="7"/>
      <c r="AD3128" s="7"/>
      <c r="AE3128" s="7"/>
      <c r="AF3128" s="7"/>
      <c r="AG3128" s="7"/>
    </row>
    <row r="3129" spans="1:33" s="14" customFormat="1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T3129" s="13"/>
      <c r="U3129" s="13"/>
      <c r="V3129" s="13"/>
      <c r="W3129" s="7"/>
      <c r="X3129" s="7"/>
      <c r="Y3129" s="7"/>
      <c r="Z3129" s="7"/>
      <c r="AA3129" s="7"/>
      <c r="AB3129" s="7"/>
      <c r="AC3129" s="7"/>
      <c r="AD3129" s="7"/>
      <c r="AE3129" s="7"/>
      <c r="AF3129" s="7"/>
      <c r="AG3129" s="7"/>
    </row>
    <row r="3130" spans="1:33" s="14" customFormat="1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T3130" s="13"/>
      <c r="U3130" s="13"/>
      <c r="V3130" s="13"/>
      <c r="W3130" s="7"/>
      <c r="X3130" s="7"/>
      <c r="Y3130" s="7"/>
      <c r="Z3130" s="7"/>
      <c r="AA3130" s="7"/>
      <c r="AB3130" s="7"/>
      <c r="AC3130" s="7"/>
      <c r="AD3130" s="7"/>
      <c r="AE3130" s="7"/>
      <c r="AF3130" s="7"/>
      <c r="AG3130" s="7"/>
    </row>
    <row r="3131" spans="1:33" s="14" customFormat="1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T3131" s="13"/>
      <c r="U3131" s="13"/>
      <c r="V3131" s="13"/>
      <c r="W3131" s="7"/>
      <c r="X3131" s="7"/>
      <c r="Y3131" s="7"/>
      <c r="Z3131" s="7"/>
      <c r="AA3131" s="7"/>
      <c r="AB3131" s="7"/>
      <c r="AC3131" s="7"/>
      <c r="AD3131" s="7"/>
      <c r="AE3131" s="7"/>
      <c r="AF3131" s="7"/>
      <c r="AG3131" s="7"/>
    </row>
    <row r="3132" spans="1:33" s="14" customFormat="1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T3132" s="13"/>
      <c r="U3132" s="13"/>
      <c r="V3132" s="13"/>
      <c r="W3132" s="7"/>
      <c r="X3132" s="7"/>
      <c r="Y3132" s="7"/>
      <c r="Z3132" s="7"/>
      <c r="AA3132" s="7"/>
      <c r="AB3132" s="7"/>
      <c r="AC3132" s="7"/>
      <c r="AD3132" s="7"/>
      <c r="AE3132" s="7"/>
      <c r="AF3132" s="7"/>
      <c r="AG3132" s="7"/>
    </row>
    <row r="3133" spans="1:33" s="14" customFormat="1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T3133" s="13"/>
      <c r="U3133" s="13"/>
      <c r="V3133" s="13"/>
      <c r="W3133" s="7"/>
      <c r="X3133" s="7"/>
      <c r="Y3133" s="7"/>
      <c r="Z3133" s="7"/>
      <c r="AA3133" s="7"/>
      <c r="AB3133" s="7"/>
      <c r="AC3133" s="7"/>
      <c r="AD3133" s="7"/>
      <c r="AE3133" s="7"/>
      <c r="AF3133" s="7"/>
      <c r="AG3133" s="7"/>
    </row>
    <row r="3134" spans="1:33" s="14" customFormat="1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T3134" s="13"/>
      <c r="U3134" s="13"/>
      <c r="V3134" s="13"/>
      <c r="W3134" s="7"/>
      <c r="X3134" s="7"/>
      <c r="Y3134" s="7"/>
      <c r="Z3134" s="7"/>
      <c r="AA3134" s="7"/>
      <c r="AB3134" s="7"/>
      <c r="AC3134" s="7"/>
      <c r="AD3134" s="7"/>
      <c r="AE3134" s="7"/>
      <c r="AF3134" s="7"/>
      <c r="AG3134" s="7"/>
    </row>
    <row r="3135" spans="1:33" s="14" customFormat="1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T3135" s="13"/>
      <c r="U3135" s="13"/>
      <c r="V3135" s="13"/>
      <c r="W3135" s="7"/>
      <c r="X3135" s="7"/>
      <c r="Y3135" s="7"/>
      <c r="Z3135" s="7"/>
      <c r="AA3135" s="7"/>
      <c r="AB3135" s="7"/>
      <c r="AC3135" s="7"/>
      <c r="AD3135" s="7"/>
      <c r="AE3135" s="7"/>
      <c r="AF3135" s="7"/>
      <c r="AG3135" s="7"/>
    </row>
    <row r="3136" spans="1:33" s="14" customFormat="1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T3136" s="13"/>
      <c r="U3136" s="13"/>
      <c r="V3136" s="13"/>
      <c r="W3136" s="7"/>
      <c r="X3136" s="7"/>
      <c r="Y3136" s="7"/>
      <c r="Z3136" s="7"/>
      <c r="AA3136" s="7"/>
      <c r="AB3136" s="7"/>
      <c r="AC3136" s="7"/>
      <c r="AD3136" s="7"/>
      <c r="AE3136" s="7"/>
      <c r="AF3136" s="7"/>
      <c r="AG3136" s="7"/>
    </row>
    <row r="3137" spans="1:33" s="14" customFormat="1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T3137" s="13"/>
      <c r="U3137" s="13"/>
      <c r="V3137" s="13"/>
      <c r="W3137" s="7"/>
      <c r="X3137" s="7"/>
      <c r="Y3137" s="7"/>
      <c r="Z3137" s="7"/>
      <c r="AA3137" s="7"/>
      <c r="AB3137" s="7"/>
      <c r="AC3137" s="7"/>
      <c r="AD3137" s="7"/>
      <c r="AE3137" s="7"/>
      <c r="AF3137" s="7"/>
      <c r="AG3137" s="7"/>
    </row>
    <row r="3138" spans="1:33" s="14" customFormat="1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T3138" s="13"/>
      <c r="U3138" s="13"/>
      <c r="V3138" s="13"/>
      <c r="W3138" s="7"/>
      <c r="X3138" s="7"/>
      <c r="Y3138" s="7"/>
      <c r="Z3138" s="7"/>
      <c r="AA3138" s="7"/>
      <c r="AB3138" s="7"/>
      <c r="AC3138" s="7"/>
      <c r="AD3138" s="7"/>
      <c r="AE3138" s="7"/>
      <c r="AF3138" s="7"/>
      <c r="AG3138" s="7"/>
    </row>
    <row r="3139" spans="1:33" s="14" customFormat="1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T3139" s="13"/>
      <c r="U3139" s="13"/>
      <c r="V3139" s="13"/>
      <c r="W3139" s="7"/>
      <c r="X3139" s="7"/>
      <c r="Y3139" s="7"/>
      <c r="Z3139" s="7"/>
      <c r="AA3139" s="7"/>
      <c r="AB3139" s="7"/>
      <c r="AC3139" s="7"/>
      <c r="AD3139" s="7"/>
      <c r="AE3139" s="7"/>
      <c r="AF3139" s="7"/>
      <c r="AG3139" s="7"/>
    </row>
    <row r="3140" spans="1:33" s="14" customFormat="1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T3140" s="13"/>
      <c r="U3140" s="13"/>
      <c r="V3140" s="13"/>
      <c r="W3140" s="7"/>
      <c r="X3140" s="7"/>
      <c r="Y3140" s="7"/>
      <c r="Z3140" s="7"/>
      <c r="AA3140" s="7"/>
      <c r="AB3140" s="7"/>
      <c r="AC3140" s="7"/>
      <c r="AD3140" s="7"/>
      <c r="AE3140" s="7"/>
      <c r="AF3140" s="7"/>
      <c r="AG3140" s="7"/>
    </row>
    <row r="3141" spans="1:33" s="14" customFormat="1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T3141" s="13"/>
      <c r="U3141" s="13"/>
      <c r="V3141" s="13"/>
      <c r="W3141" s="7"/>
      <c r="X3141" s="7"/>
      <c r="Y3141" s="7"/>
      <c r="Z3141" s="7"/>
      <c r="AA3141" s="7"/>
      <c r="AB3141" s="7"/>
      <c r="AC3141" s="7"/>
      <c r="AD3141" s="7"/>
      <c r="AE3141" s="7"/>
      <c r="AF3141" s="7"/>
      <c r="AG3141" s="7"/>
    </row>
    <row r="3142" spans="1:33" s="14" customFormat="1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T3142" s="13"/>
      <c r="U3142" s="13"/>
      <c r="V3142" s="13"/>
      <c r="W3142" s="7"/>
      <c r="X3142" s="7"/>
      <c r="Y3142" s="7"/>
      <c r="Z3142" s="7"/>
      <c r="AA3142" s="7"/>
      <c r="AB3142" s="7"/>
      <c r="AC3142" s="7"/>
      <c r="AD3142" s="7"/>
      <c r="AE3142" s="7"/>
      <c r="AF3142" s="7"/>
      <c r="AG3142" s="7"/>
    </row>
    <row r="3143" spans="1:33" s="14" customFormat="1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T3143" s="13"/>
      <c r="U3143" s="13"/>
      <c r="V3143" s="13"/>
      <c r="W3143" s="7"/>
      <c r="X3143" s="7"/>
      <c r="Y3143" s="7"/>
      <c r="Z3143" s="7"/>
      <c r="AA3143" s="7"/>
      <c r="AB3143" s="7"/>
      <c r="AC3143" s="7"/>
      <c r="AD3143" s="7"/>
      <c r="AE3143" s="7"/>
      <c r="AF3143" s="7"/>
      <c r="AG3143" s="7"/>
    </row>
    <row r="3144" spans="1:33" s="14" customFormat="1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T3144" s="13"/>
      <c r="U3144" s="13"/>
      <c r="V3144" s="13"/>
      <c r="W3144" s="7"/>
      <c r="X3144" s="7"/>
      <c r="Y3144" s="7"/>
      <c r="Z3144" s="7"/>
      <c r="AA3144" s="7"/>
      <c r="AB3144" s="7"/>
      <c r="AC3144" s="7"/>
      <c r="AD3144" s="7"/>
      <c r="AE3144" s="7"/>
      <c r="AF3144" s="7"/>
      <c r="AG3144" s="7"/>
    </row>
    <row r="3145" spans="1:33" s="14" customFormat="1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T3145" s="13"/>
      <c r="U3145" s="13"/>
      <c r="V3145" s="13"/>
      <c r="W3145" s="7"/>
      <c r="X3145" s="7"/>
      <c r="Y3145" s="7"/>
      <c r="Z3145" s="7"/>
      <c r="AA3145" s="7"/>
      <c r="AB3145" s="7"/>
      <c r="AC3145" s="7"/>
      <c r="AD3145" s="7"/>
      <c r="AE3145" s="7"/>
      <c r="AF3145" s="7"/>
      <c r="AG3145" s="7"/>
    </row>
    <row r="3146" spans="1:33" s="14" customFormat="1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T3146" s="13"/>
      <c r="U3146" s="13"/>
      <c r="V3146" s="13"/>
      <c r="W3146" s="7"/>
      <c r="X3146" s="7"/>
      <c r="Y3146" s="7"/>
      <c r="Z3146" s="7"/>
      <c r="AA3146" s="7"/>
      <c r="AB3146" s="7"/>
      <c r="AC3146" s="7"/>
      <c r="AD3146" s="7"/>
      <c r="AE3146" s="7"/>
      <c r="AF3146" s="7"/>
      <c r="AG3146" s="7"/>
    </row>
    <row r="3147" spans="1:33" s="14" customFormat="1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T3147" s="13"/>
      <c r="U3147" s="13"/>
      <c r="V3147" s="13"/>
      <c r="W3147" s="7"/>
      <c r="X3147" s="7"/>
      <c r="Y3147" s="7"/>
      <c r="Z3147" s="7"/>
      <c r="AA3147" s="7"/>
      <c r="AB3147" s="7"/>
      <c r="AC3147" s="7"/>
      <c r="AD3147" s="7"/>
      <c r="AE3147" s="7"/>
      <c r="AF3147" s="7"/>
      <c r="AG3147" s="7"/>
    </row>
    <row r="3148" spans="1:33" s="14" customFormat="1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T3148" s="13"/>
      <c r="U3148" s="13"/>
      <c r="V3148" s="13"/>
      <c r="W3148" s="7"/>
      <c r="X3148" s="7"/>
      <c r="Y3148" s="7"/>
      <c r="Z3148" s="7"/>
      <c r="AA3148" s="7"/>
      <c r="AB3148" s="7"/>
      <c r="AC3148" s="7"/>
      <c r="AD3148" s="7"/>
      <c r="AE3148" s="7"/>
      <c r="AF3148" s="7"/>
      <c r="AG3148" s="7"/>
    </row>
    <row r="3149" spans="1:33" s="14" customFormat="1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T3149" s="13"/>
      <c r="U3149" s="13"/>
      <c r="V3149" s="13"/>
      <c r="W3149" s="7"/>
      <c r="X3149" s="7"/>
      <c r="Y3149" s="7"/>
      <c r="Z3149" s="7"/>
      <c r="AA3149" s="7"/>
      <c r="AB3149" s="7"/>
      <c r="AC3149" s="7"/>
      <c r="AD3149" s="7"/>
      <c r="AE3149" s="7"/>
      <c r="AF3149" s="7"/>
      <c r="AG3149" s="7"/>
    </row>
    <row r="3150" spans="1:33" s="14" customFormat="1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T3150" s="13"/>
      <c r="U3150" s="13"/>
      <c r="V3150" s="13"/>
      <c r="W3150" s="7"/>
      <c r="X3150" s="7"/>
      <c r="Y3150" s="7"/>
      <c r="Z3150" s="7"/>
      <c r="AA3150" s="7"/>
      <c r="AB3150" s="7"/>
      <c r="AC3150" s="7"/>
      <c r="AD3150" s="7"/>
      <c r="AE3150" s="7"/>
      <c r="AF3150" s="7"/>
      <c r="AG3150" s="7"/>
    </row>
    <row r="3151" spans="1:33" s="14" customFormat="1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T3151" s="13"/>
      <c r="U3151" s="13"/>
      <c r="V3151" s="13"/>
      <c r="W3151" s="7"/>
      <c r="X3151" s="7"/>
      <c r="Y3151" s="7"/>
      <c r="Z3151" s="7"/>
      <c r="AA3151" s="7"/>
      <c r="AB3151" s="7"/>
      <c r="AC3151" s="7"/>
      <c r="AD3151" s="7"/>
      <c r="AE3151" s="7"/>
      <c r="AF3151" s="7"/>
      <c r="AG3151" s="7"/>
    </row>
    <row r="3152" spans="1:33" s="14" customFormat="1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T3152" s="13"/>
      <c r="U3152" s="13"/>
      <c r="V3152" s="13"/>
      <c r="W3152" s="7"/>
      <c r="X3152" s="7"/>
      <c r="Y3152" s="7"/>
      <c r="Z3152" s="7"/>
      <c r="AA3152" s="7"/>
      <c r="AB3152" s="7"/>
      <c r="AC3152" s="7"/>
      <c r="AD3152" s="7"/>
      <c r="AE3152" s="7"/>
      <c r="AF3152" s="7"/>
      <c r="AG3152" s="7"/>
    </row>
    <row r="3153" spans="1:33" s="14" customFormat="1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T3153" s="13"/>
      <c r="U3153" s="13"/>
      <c r="V3153" s="13"/>
      <c r="W3153" s="7"/>
      <c r="X3153" s="7"/>
      <c r="Y3153" s="7"/>
      <c r="Z3153" s="7"/>
      <c r="AA3153" s="7"/>
      <c r="AB3153" s="7"/>
      <c r="AC3153" s="7"/>
      <c r="AD3153" s="7"/>
      <c r="AE3153" s="7"/>
      <c r="AF3153" s="7"/>
      <c r="AG3153" s="7"/>
    </row>
    <row r="3154" spans="1:33" s="14" customFormat="1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T3154" s="13"/>
      <c r="U3154" s="13"/>
      <c r="V3154" s="13"/>
      <c r="W3154" s="7"/>
      <c r="X3154" s="7"/>
      <c r="Y3154" s="7"/>
      <c r="Z3154" s="7"/>
      <c r="AA3154" s="7"/>
      <c r="AB3154" s="7"/>
      <c r="AC3154" s="7"/>
      <c r="AD3154" s="7"/>
      <c r="AE3154" s="7"/>
      <c r="AF3154" s="7"/>
      <c r="AG3154" s="7"/>
    </row>
    <row r="3155" spans="1:33" s="14" customFormat="1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T3155" s="13"/>
      <c r="U3155" s="13"/>
      <c r="V3155" s="13"/>
      <c r="W3155" s="7"/>
      <c r="X3155" s="7"/>
      <c r="Y3155" s="7"/>
      <c r="Z3155" s="7"/>
      <c r="AA3155" s="7"/>
      <c r="AB3155" s="7"/>
      <c r="AC3155" s="7"/>
      <c r="AD3155" s="7"/>
      <c r="AE3155" s="7"/>
      <c r="AF3155" s="7"/>
      <c r="AG3155" s="7"/>
    </row>
    <row r="3156" spans="1:33" s="14" customFormat="1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T3156" s="13"/>
      <c r="U3156" s="13"/>
      <c r="V3156" s="13"/>
      <c r="W3156" s="7"/>
      <c r="X3156" s="7"/>
      <c r="Y3156" s="7"/>
      <c r="Z3156" s="7"/>
      <c r="AA3156" s="7"/>
      <c r="AB3156" s="7"/>
      <c r="AC3156" s="7"/>
      <c r="AD3156" s="7"/>
      <c r="AE3156" s="7"/>
      <c r="AF3156" s="7"/>
      <c r="AG3156" s="7"/>
    </row>
    <row r="3157" spans="1:33" s="14" customFormat="1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T3157" s="13"/>
      <c r="U3157" s="13"/>
      <c r="V3157" s="13"/>
      <c r="W3157" s="7"/>
      <c r="X3157" s="7"/>
      <c r="Y3157" s="7"/>
      <c r="Z3157" s="7"/>
      <c r="AA3157" s="7"/>
      <c r="AB3157" s="7"/>
      <c r="AC3157" s="7"/>
      <c r="AD3157" s="7"/>
      <c r="AE3157" s="7"/>
      <c r="AF3157" s="7"/>
      <c r="AG3157" s="7"/>
    </row>
    <row r="3158" spans="1:33" s="14" customFormat="1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T3158" s="13"/>
      <c r="U3158" s="13"/>
      <c r="V3158" s="13"/>
      <c r="W3158" s="7"/>
      <c r="X3158" s="7"/>
      <c r="Y3158" s="7"/>
      <c r="Z3158" s="7"/>
      <c r="AA3158" s="7"/>
      <c r="AB3158" s="7"/>
      <c r="AC3158" s="7"/>
      <c r="AD3158" s="7"/>
      <c r="AE3158" s="7"/>
      <c r="AF3158" s="7"/>
      <c r="AG3158" s="7"/>
    </row>
    <row r="3159" spans="1:33" s="14" customFormat="1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T3159" s="13"/>
      <c r="U3159" s="13"/>
      <c r="V3159" s="13"/>
      <c r="W3159" s="7"/>
      <c r="X3159" s="7"/>
      <c r="Y3159" s="7"/>
      <c r="Z3159" s="7"/>
      <c r="AA3159" s="7"/>
      <c r="AB3159" s="7"/>
      <c r="AC3159" s="7"/>
      <c r="AD3159" s="7"/>
      <c r="AE3159" s="7"/>
      <c r="AF3159" s="7"/>
      <c r="AG3159" s="7"/>
    </row>
    <row r="3160" spans="1:33" s="14" customFormat="1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T3160" s="13"/>
      <c r="U3160" s="13"/>
      <c r="V3160" s="13"/>
      <c r="W3160" s="7"/>
      <c r="X3160" s="7"/>
      <c r="Y3160" s="7"/>
      <c r="Z3160" s="7"/>
      <c r="AA3160" s="7"/>
      <c r="AB3160" s="7"/>
      <c r="AC3160" s="7"/>
      <c r="AD3160" s="7"/>
      <c r="AE3160" s="7"/>
      <c r="AF3160" s="7"/>
      <c r="AG3160" s="7"/>
    </row>
    <row r="3161" spans="1:33" s="14" customFormat="1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T3161" s="13"/>
      <c r="U3161" s="13"/>
      <c r="V3161" s="13"/>
      <c r="W3161" s="7"/>
      <c r="X3161" s="7"/>
      <c r="Y3161" s="7"/>
      <c r="Z3161" s="7"/>
      <c r="AA3161" s="7"/>
      <c r="AB3161" s="7"/>
      <c r="AC3161" s="7"/>
      <c r="AD3161" s="7"/>
      <c r="AE3161" s="7"/>
      <c r="AF3161" s="7"/>
      <c r="AG3161" s="7"/>
    </row>
    <row r="3162" spans="1:33" s="14" customFormat="1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T3162" s="13"/>
      <c r="U3162" s="13"/>
      <c r="V3162" s="13"/>
      <c r="W3162" s="7"/>
      <c r="X3162" s="7"/>
      <c r="Y3162" s="7"/>
      <c r="Z3162" s="7"/>
      <c r="AA3162" s="7"/>
      <c r="AB3162" s="7"/>
      <c r="AC3162" s="7"/>
      <c r="AD3162" s="7"/>
      <c r="AE3162" s="7"/>
      <c r="AF3162" s="7"/>
      <c r="AG3162" s="7"/>
    </row>
    <row r="3163" spans="1:33" s="14" customFormat="1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T3163" s="13"/>
      <c r="U3163" s="13"/>
      <c r="V3163" s="13"/>
      <c r="W3163" s="7"/>
      <c r="X3163" s="7"/>
      <c r="Y3163" s="7"/>
      <c r="Z3163" s="7"/>
      <c r="AA3163" s="7"/>
      <c r="AB3163" s="7"/>
      <c r="AC3163" s="7"/>
      <c r="AD3163" s="7"/>
      <c r="AE3163" s="7"/>
      <c r="AF3163" s="7"/>
      <c r="AG3163" s="7"/>
    </row>
    <row r="3164" spans="1:33" s="14" customFormat="1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T3164" s="13"/>
      <c r="U3164" s="13"/>
      <c r="V3164" s="13"/>
      <c r="W3164" s="7"/>
      <c r="X3164" s="7"/>
      <c r="Y3164" s="7"/>
      <c r="Z3164" s="7"/>
      <c r="AA3164" s="7"/>
      <c r="AB3164" s="7"/>
      <c r="AC3164" s="7"/>
      <c r="AD3164" s="7"/>
      <c r="AE3164" s="7"/>
      <c r="AF3164" s="7"/>
      <c r="AG3164" s="7"/>
    </row>
    <row r="3165" spans="1:33" s="14" customFormat="1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T3165" s="13"/>
      <c r="U3165" s="13"/>
      <c r="V3165" s="13"/>
      <c r="W3165" s="7"/>
      <c r="X3165" s="7"/>
      <c r="Y3165" s="7"/>
      <c r="Z3165" s="7"/>
      <c r="AA3165" s="7"/>
      <c r="AB3165" s="7"/>
      <c r="AC3165" s="7"/>
      <c r="AD3165" s="7"/>
      <c r="AE3165" s="7"/>
      <c r="AF3165" s="7"/>
      <c r="AG3165" s="7"/>
    </row>
    <row r="3166" spans="1:33" s="14" customFormat="1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T3166" s="13"/>
      <c r="U3166" s="13"/>
      <c r="V3166" s="13"/>
      <c r="W3166" s="7"/>
      <c r="X3166" s="7"/>
      <c r="Y3166" s="7"/>
      <c r="Z3166" s="7"/>
      <c r="AA3166" s="7"/>
      <c r="AB3166" s="7"/>
      <c r="AC3166" s="7"/>
      <c r="AD3166" s="7"/>
      <c r="AE3166" s="7"/>
      <c r="AF3166" s="7"/>
      <c r="AG3166" s="7"/>
    </row>
    <row r="3167" spans="1:33" s="14" customFormat="1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T3167" s="13"/>
      <c r="U3167" s="13"/>
      <c r="V3167" s="13"/>
      <c r="W3167" s="7"/>
      <c r="X3167" s="7"/>
      <c r="Y3167" s="7"/>
      <c r="Z3167" s="7"/>
      <c r="AA3167" s="7"/>
      <c r="AB3167" s="7"/>
      <c r="AC3167" s="7"/>
      <c r="AD3167" s="7"/>
      <c r="AE3167" s="7"/>
      <c r="AF3167" s="7"/>
      <c r="AG3167" s="7"/>
    </row>
    <row r="3168" spans="1:33" s="14" customFormat="1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T3168" s="13"/>
      <c r="U3168" s="13"/>
      <c r="V3168" s="13"/>
      <c r="W3168" s="7"/>
      <c r="X3168" s="7"/>
      <c r="Y3168" s="7"/>
      <c r="Z3168" s="7"/>
      <c r="AA3168" s="7"/>
      <c r="AB3168" s="7"/>
      <c r="AC3168" s="7"/>
      <c r="AD3168" s="7"/>
      <c r="AE3168" s="7"/>
      <c r="AF3168" s="7"/>
      <c r="AG3168" s="7"/>
    </row>
    <row r="3169" spans="1:33" s="14" customFormat="1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T3169" s="13"/>
      <c r="U3169" s="13"/>
      <c r="V3169" s="13"/>
      <c r="W3169" s="7"/>
      <c r="X3169" s="7"/>
      <c r="Y3169" s="7"/>
      <c r="Z3169" s="7"/>
      <c r="AA3169" s="7"/>
      <c r="AB3169" s="7"/>
      <c r="AC3169" s="7"/>
      <c r="AD3169" s="7"/>
      <c r="AE3169" s="7"/>
      <c r="AF3169" s="7"/>
      <c r="AG3169" s="7"/>
    </row>
    <row r="3170" spans="1:33" s="14" customFormat="1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T3170" s="13"/>
      <c r="U3170" s="13"/>
      <c r="V3170" s="13"/>
      <c r="W3170" s="7"/>
      <c r="X3170" s="7"/>
      <c r="Y3170" s="7"/>
      <c r="Z3170" s="7"/>
      <c r="AA3170" s="7"/>
      <c r="AB3170" s="7"/>
      <c r="AC3170" s="7"/>
      <c r="AD3170" s="7"/>
      <c r="AE3170" s="7"/>
      <c r="AF3170" s="7"/>
      <c r="AG3170" s="7"/>
    </row>
    <row r="3171" spans="1:33" s="14" customFormat="1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T3171" s="13"/>
      <c r="U3171" s="13"/>
      <c r="V3171" s="13"/>
      <c r="W3171" s="7"/>
      <c r="X3171" s="7"/>
      <c r="Y3171" s="7"/>
      <c r="Z3171" s="7"/>
      <c r="AA3171" s="7"/>
      <c r="AB3171" s="7"/>
      <c r="AC3171" s="7"/>
      <c r="AD3171" s="7"/>
      <c r="AE3171" s="7"/>
      <c r="AF3171" s="7"/>
      <c r="AG3171" s="7"/>
    </row>
    <row r="3172" spans="1:33" s="14" customFormat="1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T3172" s="13"/>
      <c r="U3172" s="13"/>
      <c r="V3172" s="13"/>
      <c r="W3172" s="7"/>
      <c r="X3172" s="7"/>
      <c r="Y3172" s="7"/>
      <c r="Z3172" s="7"/>
      <c r="AA3172" s="7"/>
      <c r="AB3172" s="7"/>
      <c r="AC3172" s="7"/>
      <c r="AD3172" s="7"/>
      <c r="AE3172" s="7"/>
      <c r="AF3172" s="7"/>
      <c r="AG3172" s="7"/>
    </row>
    <row r="3173" spans="1:33" s="14" customFormat="1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T3173" s="13"/>
      <c r="U3173" s="13"/>
      <c r="V3173" s="13"/>
      <c r="W3173" s="7"/>
      <c r="X3173" s="7"/>
      <c r="Y3173" s="7"/>
      <c r="Z3173" s="7"/>
      <c r="AA3173" s="7"/>
      <c r="AB3173" s="7"/>
      <c r="AC3173" s="7"/>
      <c r="AD3173" s="7"/>
      <c r="AE3173" s="7"/>
      <c r="AF3173" s="7"/>
      <c r="AG3173" s="7"/>
    </row>
    <row r="3174" spans="1:33" s="14" customFormat="1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T3174" s="13"/>
      <c r="U3174" s="13"/>
      <c r="V3174" s="13"/>
      <c r="W3174" s="7"/>
      <c r="X3174" s="7"/>
      <c r="Y3174" s="7"/>
      <c r="Z3174" s="7"/>
      <c r="AA3174" s="7"/>
      <c r="AB3174" s="7"/>
      <c r="AC3174" s="7"/>
      <c r="AD3174" s="7"/>
      <c r="AE3174" s="7"/>
      <c r="AF3174" s="7"/>
      <c r="AG3174" s="7"/>
    </row>
    <row r="3175" spans="1:33" s="14" customFormat="1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T3175" s="13"/>
      <c r="U3175" s="13"/>
      <c r="V3175" s="13"/>
      <c r="W3175" s="7"/>
      <c r="X3175" s="7"/>
      <c r="Y3175" s="7"/>
      <c r="Z3175" s="7"/>
      <c r="AA3175" s="7"/>
      <c r="AB3175" s="7"/>
      <c r="AC3175" s="7"/>
      <c r="AD3175" s="7"/>
      <c r="AE3175" s="7"/>
      <c r="AF3175" s="7"/>
      <c r="AG3175" s="7"/>
    </row>
    <row r="3176" spans="1:33" s="14" customFormat="1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T3176" s="13"/>
      <c r="U3176" s="13"/>
      <c r="V3176" s="13"/>
      <c r="W3176" s="7"/>
      <c r="X3176" s="7"/>
      <c r="Y3176" s="7"/>
      <c r="Z3176" s="7"/>
      <c r="AA3176" s="7"/>
      <c r="AB3176" s="7"/>
      <c r="AC3176" s="7"/>
      <c r="AD3176" s="7"/>
      <c r="AE3176" s="7"/>
      <c r="AF3176" s="7"/>
      <c r="AG3176" s="7"/>
    </row>
    <row r="3177" spans="1:33" s="14" customFormat="1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T3177" s="13"/>
      <c r="U3177" s="13"/>
      <c r="V3177" s="13"/>
      <c r="W3177" s="7"/>
      <c r="X3177" s="7"/>
      <c r="Y3177" s="7"/>
      <c r="Z3177" s="7"/>
      <c r="AA3177" s="7"/>
      <c r="AB3177" s="7"/>
      <c r="AC3177" s="7"/>
      <c r="AD3177" s="7"/>
      <c r="AE3177" s="7"/>
      <c r="AF3177" s="7"/>
      <c r="AG3177" s="7"/>
    </row>
    <row r="3178" spans="1:33" s="14" customFormat="1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T3178" s="13"/>
      <c r="U3178" s="13"/>
      <c r="V3178" s="13"/>
      <c r="W3178" s="7"/>
      <c r="X3178" s="7"/>
      <c r="Y3178" s="7"/>
      <c r="Z3178" s="7"/>
      <c r="AA3178" s="7"/>
      <c r="AB3178" s="7"/>
      <c r="AC3178" s="7"/>
      <c r="AD3178" s="7"/>
      <c r="AE3178" s="7"/>
      <c r="AF3178" s="7"/>
      <c r="AG3178" s="7"/>
    </row>
    <row r="3179" spans="1:33" s="14" customFormat="1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T3179" s="13"/>
      <c r="U3179" s="13"/>
      <c r="V3179" s="13"/>
      <c r="W3179" s="7"/>
      <c r="X3179" s="7"/>
      <c r="Y3179" s="7"/>
      <c r="Z3179" s="7"/>
      <c r="AA3179" s="7"/>
      <c r="AB3179" s="7"/>
      <c r="AC3179" s="7"/>
      <c r="AD3179" s="7"/>
      <c r="AE3179" s="7"/>
      <c r="AF3179" s="7"/>
      <c r="AG3179" s="7"/>
    </row>
    <row r="3180" spans="1:33" s="14" customFormat="1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T3180" s="13"/>
      <c r="U3180" s="13"/>
      <c r="V3180" s="13"/>
      <c r="W3180" s="7"/>
      <c r="X3180" s="7"/>
      <c r="Y3180" s="7"/>
      <c r="Z3180" s="7"/>
      <c r="AA3180" s="7"/>
      <c r="AB3180" s="7"/>
      <c r="AC3180" s="7"/>
      <c r="AD3180" s="7"/>
      <c r="AE3180" s="7"/>
      <c r="AF3180" s="7"/>
      <c r="AG3180" s="7"/>
    </row>
    <row r="3181" spans="1:33" s="14" customFormat="1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T3181" s="13"/>
      <c r="U3181" s="13"/>
      <c r="V3181" s="13"/>
      <c r="W3181" s="7"/>
      <c r="X3181" s="7"/>
      <c r="Y3181" s="7"/>
      <c r="Z3181" s="7"/>
      <c r="AA3181" s="7"/>
      <c r="AB3181" s="7"/>
      <c r="AC3181" s="7"/>
      <c r="AD3181" s="7"/>
      <c r="AE3181" s="7"/>
      <c r="AF3181" s="7"/>
      <c r="AG3181" s="7"/>
    </row>
    <row r="3182" spans="1:33" s="14" customFormat="1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T3182" s="13"/>
      <c r="U3182" s="13"/>
      <c r="V3182" s="13"/>
      <c r="W3182" s="7"/>
      <c r="X3182" s="7"/>
      <c r="Y3182" s="7"/>
      <c r="Z3182" s="7"/>
      <c r="AA3182" s="7"/>
      <c r="AB3182" s="7"/>
      <c r="AC3182" s="7"/>
      <c r="AD3182" s="7"/>
      <c r="AE3182" s="7"/>
      <c r="AF3182" s="7"/>
      <c r="AG3182" s="7"/>
    </row>
    <row r="3183" spans="1:33" s="14" customFormat="1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T3183" s="13"/>
      <c r="U3183" s="13"/>
      <c r="V3183" s="13"/>
      <c r="W3183" s="7"/>
      <c r="X3183" s="7"/>
      <c r="Y3183" s="7"/>
      <c r="Z3183" s="7"/>
      <c r="AA3183" s="7"/>
      <c r="AB3183" s="7"/>
      <c r="AC3183" s="7"/>
      <c r="AD3183" s="7"/>
      <c r="AE3183" s="7"/>
      <c r="AF3183" s="7"/>
      <c r="AG3183" s="7"/>
    </row>
    <row r="3184" spans="1:33" s="14" customFormat="1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T3184" s="13"/>
      <c r="U3184" s="13"/>
      <c r="V3184" s="13"/>
      <c r="W3184" s="7"/>
      <c r="X3184" s="7"/>
      <c r="Y3184" s="7"/>
      <c r="Z3184" s="7"/>
      <c r="AA3184" s="7"/>
      <c r="AB3184" s="7"/>
      <c r="AC3184" s="7"/>
      <c r="AD3184" s="7"/>
      <c r="AE3184" s="7"/>
      <c r="AF3184" s="7"/>
      <c r="AG3184" s="7"/>
    </row>
    <row r="3185" spans="1:33" s="14" customFormat="1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T3185" s="13"/>
      <c r="U3185" s="13"/>
      <c r="V3185" s="13"/>
      <c r="W3185" s="7"/>
      <c r="X3185" s="7"/>
      <c r="Y3185" s="7"/>
      <c r="Z3185" s="7"/>
      <c r="AA3185" s="7"/>
      <c r="AB3185" s="7"/>
      <c r="AC3185" s="7"/>
      <c r="AD3185" s="7"/>
      <c r="AE3185" s="7"/>
      <c r="AF3185" s="7"/>
      <c r="AG3185" s="7"/>
    </row>
    <row r="3186" spans="1:33" s="14" customFormat="1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T3186" s="13"/>
      <c r="U3186" s="13"/>
      <c r="V3186" s="13"/>
      <c r="W3186" s="7"/>
      <c r="X3186" s="7"/>
      <c r="Y3186" s="7"/>
      <c r="Z3186" s="7"/>
      <c r="AA3186" s="7"/>
      <c r="AB3186" s="7"/>
      <c r="AC3186" s="7"/>
      <c r="AD3186" s="7"/>
      <c r="AE3186" s="7"/>
      <c r="AF3186" s="7"/>
      <c r="AG3186" s="7"/>
    </row>
    <row r="3187" spans="1:33" s="14" customFormat="1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T3187" s="13"/>
      <c r="U3187" s="13"/>
      <c r="V3187" s="13"/>
      <c r="W3187" s="7"/>
      <c r="X3187" s="7"/>
      <c r="Y3187" s="7"/>
      <c r="Z3187" s="7"/>
      <c r="AA3187" s="7"/>
      <c r="AB3187" s="7"/>
      <c r="AC3187" s="7"/>
      <c r="AD3187" s="7"/>
      <c r="AE3187" s="7"/>
      <c r="AF3187" s="7"/>
      <c r="AG3187" s="7"/>
    </row>
    <row r="3188" spans="1:33" s="14" customFormat="1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T3188" s="13"/>
      <c r="U3188" s="13"/>
      <c r="V3188" s="13"/>
      <c r="W3188" s="7"/>
      <c r="X3188" s="7"/>
      <c r="Y3188" s="7"/>
      <c r="Z3188" s="7"/>
      <c r="AA3188" s="7"/>
      <c r="AB3188" s="7"/>
      <c r="AC3188" s="7"/>
      <c r="AD3188" s="7"/>
      <c r="AE3188" s="7"/>
      <c r="AF3188" s="7"/>
      <c r="AG3188" s="7"/>
    </row>
    <row r="3189" spans="1:33" s="14" customFormat="1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T3189" s="13"/>
      <c r="U3189" s="13"/>
      <c r="V3189" s="13"/>
      <c r="W3189" s="7"/>
      <c r="X3189" s="7"/>
      <c r="Y3189" s="7"/>
      <c r="Z3189" s="7"/>
      <c r="AA3189" s="7"/>
      <c r="AB3189" s="7"/>
      <c r="AC3189" s="7"/>
      <c r="AD3189" s="7"/>
      <c r="AE3189" s="7"/>
      <c r="AF3189" s="7"/>
      <c r="AG3189" s="7"/>
    </row>
    <row r="3190" spans="1:33" s="14" customFormat="1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T3190" s="13"/>
      <c r="U3190" s="13"/>
      <c r="V3190" s="13"/>
      <c r="W3190" s="7"/>
      <c r="X3190" s="7"/>
      <c r="Y3190" s="7"/>
      <c r="Z3190" s="7"/>
      <c r="AA3190" s="7"/>
      <c r="AB3190" s="7"/>
      <c r="AC3190" s="7"/>
      <c r="AD3190" s="7"/>
      <c r="AE3190" s="7"/>
      <c r="AF3190" s="7"/>
      <c r="AG3190" s="7"/>
    </row>
    <row r="3191" spans="1:33" s="14" customFormat="1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T3191" s="13"/>
      <c r="U3191" s="13"/>
      <c r="V3191" s="13"/>
      <c r="W3191" s="7"/>
      <c r="X3191" s="7"/>
      <c r="Y3191" s="7"/>
      <c r="Z3191" s="7"/>
      <c r="AA3191" s="7"/>
      <c r="AB3191" s="7"/>
      <c r="AC3191" s="7"/>
      <c r="AD3191" s="7"/>
      <c r="AE3191" s="7"/>
      <c r="AF3191" s="7"/>
      <c r="AG3191" s="7"/>
    </row>
    <row r="3192" spans="1:33" s="14" customFormat="1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T3192" s="13"/>
      <c r="U3192" s="13"/>
      <c r="V3192" s="13"/>
      <c r="W3192" s="7"/>
      <c r="X3192" s="7"/>
      <c r="Y3192" s="7"/>
      <c r="Z3192" s="7"/>
      <c r="AA3192" s="7"/>
      <c r="AB3192" s="7"/>
      <c r="AC3192" s="7"/>
      <c r="AD3192" s="7"/>
      <c r="AE3192" s="7"/>
      <c r="AF3192" s="7"/>
      <c r="AG3192" s="7"/>
    </row>
    <row r="3193" spans="1:33" s="14" customFormat="1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T3193" s="13"/>
      <c r="U3193" s="13"/>
      <c r="V3193" s="13"/>
      <c r="W3193" s="7"/>
      <c r="X3193" s="7"/>
      <c r="Y3193" s="7"/>
      <c r="Z3193" s="7"/>
      <c r="AA3193" s="7"/>
      <c r="AB3193" s="7"/>
      <c r="AC3193" s="7"/>
      <c r="AD3193" s="7"/>
      <c r="AE3193" s="7"/>
      <c r="AF3193" s="7"/>
      <c r="AG3193" s="7"/>
    </row>
    <row r="3194" spans="1:33" s="14" customFormat="1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T3194" s="13"/>
      <c r="U3194" s="13"/>
      <c r="V3194" s="13"/>
      <c r="W3194" s="7"/>
      <c r="X3194" s="7"/>
      <c r="Y3194" s="7"/>
      <c r="Z3194" s="7"/>
      <c r="AA3194" s="7"/>
      <c r="AB3194" s="7"/>
      <c r="AC3194" s="7"/>
      <c r="AD3194" s="7"/>
      <c r="AE3194" s="7"/>
      <c r="AF3194" s="7"/>
      <c r="AG3194" s="7"/>
    </row>
    <row r="3195" spans="1:33" s="14" customFormat="1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T3195" s="13"/>
      <c r="U3195" s="13"/>
      <c r="V3195" s="13"/>
      <c r="W3195" s="7"/>
      <c r="X3195" s="7"/>
      <c r="Y3195" s="7"/>
      <c r="Z3195" s="7"/>
      <c r="AA3195" s="7"/>
      <c r="AB3195" s="7"/>
      <c r="AC3195" s="7"/>
      <c r="AD3195" s="7"/>
      <c r="AE3195" s="7"/>
      <c r="AF3195" s="7"/>
      <c r="AG3195" s="7"/>
    </row>
    <row r="3196" spans="1:33" s="14" customFormat="1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T3196" s="13"/>
      <c r="U3196" s="13"/>
      <c r="V3196" s="13"/>
      <c r="W3196" s="7"/>
      <c r="X3196" s="7"/>
      <c r="Y3196" s="7"/>
      <c r="Z3196" s="7"/>
      <c r="AA3196" s="7"/>
      <c r="AB3196" s="7"/>
      <c r="AC3196" s="7"/>
      <c r="AD3196" s="7"/>
      <c r="AE3196" s="7"/>
      <c r="AF3196" s="7"/>
      <c r="AG3196" s="7"/>
    </row>
    <row r="3197" spans="1:33" s="14" customFormat="1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T3197" s="13"/>
      <c r="U3197" s="13"/>
      <c r="V3197" s="13"/>
      <c r="W3197" s="7"/>
      <c r="X3197" s="7"/>
      <c r="Y3197" s="7"/>
      <c r="Z3197" s="7"/>
      <c r="AA3197" s="7"/>
      <c r="AB3197" s="7"/>
      <c r="AC3197" s="7"/>
      <c r="AD3197" s="7"/>
      <c r="AE3197" s="7"/>
      <c r="AF3197" s="7"/>
      <c r="AG3197" s="7"/>
    </row>
    <row r="3198" spans="1:33" s="14" customFormat="1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T3198" s="13"/>
      <c r="U3198" s="13"/>
      <c r="V3198" s="13"/>
      <c r="W3198" s="7"/>
      <c r="X3198" s="7"/>
      <c r="Y3198" s="7"/>
      <c r="Z3198" s="7"/>
      <c r="AA3198" s="7"/>
      <c r="AB3198" s="7"/>
      <c r="AC3198" s="7"/>
      <c r="AD3198" s="7"/>
      <c r="AE3198" s="7"/>
      <c r="AF3198" s="7"/>
      <c r="AG3198" s="7"/>
    </row>
    <row r="3199" spans="1:33" s="14" customFormat="1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T3199" s="13"/>
      <c r="U3199" s="13"/>
      <c r="V3199" s="13"/>
      <c r="W3199" s="7"/>
      <c r="X3199" s="7"/>
      <c r="Y3199" s="7"/>
      <c r="Z3199" s="7"/>
      <c r="AA3199" s="7"/>
      <c r="AB3199" s="7"/>
      <c r="AC3199" s="7"/>
      <c r="AD3199" s="7"/>
      <c r="AE3199" s="7"/>
      <c r="AF3199" s="7"/>
      <c r="AG3199" s="7"/>
    </row>
    <row r="3200" spans="1:33" s="14" customFormat="1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T3200" s="13"/>
      <c r="U3200" s="13"/>
      <c r="V3200" s="13"/>
      <c r="W3200" s="7"/>
      <c r="X3200" s="7"/>
      <c r="Y3200" s="7"/>
      <c r="Z3200" s="7"/>
      <c r="AA3200" s="7"/>
      <c r="AB3200" s="7"/>
      <c r="AC3200" s="7"/>
      <c r="AD3200" s="7"/>
      <c r="AE3200" s="7"/>
      <c r="AF3200" s="7"/>
      <c r="AG3200" s="7"/>
    </row>
    <row r="3201" spans="1:33" s="14" customFormat="1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T3201" s="13"/>
      <c r="U3201" s="13"/>
      <c r="V3201" s="13"/>
      <c r="W3201" s="7"/>
      <c r="X3201" s="7"/>
      <c r="Y3201" s="7"/>
      <c r="Z3201" s="7"/>
      <c r="AA3201" s="7"/>
      <c r="AB3201" s="7"/>
      <c r="AC3201" s="7"/>
      <c r="AD3201" s="7"/>
      <c r="AE3201" s="7"/>
      <c r="AF3201" s="7"/>
      <c r="AG3201" s="7"/>
    </row>
    <row r="3202" spans="1:33" s="14" customFormat="1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T3202" s="13"/>
      <c r="U3202" s="13"/>
      <c r="V3202" s="13"/>
      <c r="W3202" s="7"/>
      <c r="X3202" s="7"/>
      <c r="Y3202" s="7"/>
      <c r="Z3202" s="7"/>
      <c r="AA3202" s="7"/>
      <c r="AB3202" s="7"/>
      <c r="AC3202" s="7"/>
      <c r="AD3202" s="7"/>
      <c r="AE3202" s="7"/>
      <c r="AF3202" s="7"/>
      <c r="AG3202" s="7"/>
    </row>
    <row r="3203" spans="1:33" s="14" customFormat="1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T3203" s="13"/>
      <c r="U3203" s="13"/>
      <c r="V3203" s="13"/>
      <c r="W3203" s="7"/>
      <c r="X3203" s="7"/>
      <c r="Y3203" s="7"/>
      <c r="Z3203" s="7"/>
      <c r="AA3203" s="7"/>
      <c r="AB3203" s="7"/>
      <c r="AC3203" s="7"/>
      <c r="AD3203" s="7"/>
      <c r="AE3203" s="7"/>
      <c r="AF3203" s="7"/>
      <c r="AG3203" s="7"/>
    </row>
    <row r="3204" spans="1:33" s="14" customFormat="1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T3204" s="13"/>
      <c r="U3204" s="13"/>
      <c r="V3204" s="13"/>
      <c r="W3204" s="7"/>
      <c r="X3204" s="7"/>
      <c r="Y3204" s="7"/>
      <c r="Z3204" s="7"/>
      <c r="AA3204" s="7"/>
      <c r="AB3204" s="7"/>
      <c r="AC3204" s="7"/>
      <c r="AD3204" s="7"/>
      <c r="AE3204" s="7"/>
      <c r="AF3204" s="7"/>
      <c r="AG3204" s="7"/>
    </row>
    <row r="3205" spans="1:33" s="14" customFormat="1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T3205" s="13"/>
      <c r="U3205" s="13"/>
      <c r="V3205" s="13"/>
      <c r="W3205" s="7"/>
      <c r="X3205" s="7"/>
      <c r="Y3205" s="7"/>
      <c r="Z3205" s="7"/>
      <c r="AA3205" s="7"/>
      <c r="AB3205" s="7"/>
      <c r="AC3205" s="7"/>
      <c r="AD3205" s="7"/>
      <c r="AE3205" s="7"/>
      <c r="AF3205" s="7"/>
      <c r="AG3205" s="7"/>
    </row>
    <row r="3206" spans="1:33" s="14" customFormat="1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T3206" s="13"/>
      <c r="U3206" s="13"/>
      <c r="V3206" s="13"/>
      <c r="W3206" s="7"/>
      <c r="X3206" s="7"/>
      <c r="Y3206" s="7"/>
      <c r="Z3206" s="7"/>
      <c r="AA3206" s="7"/>
      <c r="AB3206" s="7"/>
      <c r="AC3206" s="7"/>
      <c r="AD3206" s="7"/>
      <c r="AE3206" s="7"/>
      <c r="AF3206" s="7"/>
      <c r="AG3206" s="7"/>
    </row>
    <row r="3207" spans="1:33" s="14" customFormat="1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T3207" s="13"/>
      <c r="U3207" s="13"/>
      <c r="V3207" s="13"/>
      <c r="W3207" s="7"/>
      <c r="X3207" s="7"/>
      <c r="Y3207" s="7"/>
      <c r="Z3207" s="7"/>
      <c r="AA3207" s="7"/>
      <c r="AB3207" s="7"/>
      <c r="AC3207" s="7"/>
      <c r="AD3207" s="7"/>
      <c r="AE3207" s="7"/>
      <c r="AF3207" s="7"/>
      <c r="AG3207" s="7"/>
    </row>
    <row r="3208" spans="1:33" s="14" customFormat="1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T3208" s="13"/>
      <c r="U3208" s="13"/>
      <c r="V3208" s="13"/>
      <c r="W3208" s="7"/>
      <c r="X3208" s="7"/>
      <c r="Y3208" s="7"/>
      <c r="Z3208" s="7"/>
      <c r="AA3208" s="7"/>
      <c r="AB3208" s="7"/>
      <c r="AC3208" s="7"/>
      <c r="AD3208" s="7"/>
      <c r="AE3208" s="7"/>
      <c r="AF3208" s="7"/>
      <c r="AG3208" s="7"/>
    </row>
    <row r="3209" spans="1:33" s="14" customFormat="1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T3209" s="13"/>
      <c r="U3209" s="13"/>
      <c r="V3209" s="13"/>
      <c r="W3209" s="7"/>
      <c r="X3209" s="7"/>
      <c r="Y3209" s="7"/>
      <c r="Z3209" s="7"/>
      <c r="AA3209" s="7"/>
      <c r="AB3209" s="7"/>
      <c r="AC3209" s="7"/>
      <c r="AD3209" s="7"/>
      <c r="AE3209" s="7"/>
      <c r="AF3209" s="7"/>
      <c r="AG3209" s="7"/>
    </row>
    <row r="3210" spans="1:33" s="14" customFormat="1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T3210" s="13"/>
      <c r="U3210" s="13"/>
      <c r="V3210" s="13"/>
      <c r="W3210" s="7"/>
      <c r="X3210" s="7"/>
      <c r="Y3210" s="7"/>
      <c r="Z3210" s="7"/>
      <c r="AA3210" s="7"/>
      <c r="AB3210" s="7"/>
      <c r="AC3210" s="7"/>
      <c r="AD3210" s="7"/>
      <c r="AE3210" s="7"/>
      <c r="AF3210" s="7"/>
      <c r="AG3210" s="7"/>
    </row>
    <row r="3211" spans="1:33" s="14" customFormat="1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T3211" s="13"/>
      <c r="U3211" s="13"/>
      <c r="V3211" s="13"/>
      <c r="W3211" s="7"/>
      <c r="X3211" s="7"/>
      <c r="Y3211" s="7"/>
      <c r="Z3211" s="7"/>
      <c r="AA3211" s="7"/>
      <c r="AB3211" s="7"/>
      <c r="AC3211" s="7"/>
      <c r="AD3211" s="7"/>
      <c r="AE3211" s="7"/>
      <c r="AF3211" s="7"/>
      <c r="AG3211" s="7"/>
    </row>
    <row r="3212" spans="1:33" s="14" customFormat="1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T3212" s="13"/>
      <c r="U3212" s="13"/>
      <c r="V3212" s="13"/>
      <c r="W3212" s="7"/>
      <c r="X3212" s="7"/>
      <c r="Y3212" s="7"/>
      <c r="Z3212" s="7"/>
      <c r="AA3212" s="7"/>
      <c r="AB3212" s="7"/>
      <c r="AC3212" s="7"/>
      <c r="AD3212" s="7"/>
      <c r="AE3212" s="7"/>
      <c r="AF3212" s="7"/>
      <c r="AG3212" s="7"/>
    </row>
    <row r="3213" spans="1:33" s="14" customFormat="1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T3213" s="13"/>
      <c r="U3213" s="13"/>
      <c r="V3213" s="13"/>
      <c r="W3213" s="7"/>
      <c r="X3213" s="7"/>
      <c r="Y3213" s="7"/>
      <c r="Z3213" s="7"/>
      <c r="AA3213" s="7"/>
      <c r="AB3213" s="7"/>
      <c r="AC3213" s="7"/>
      <c r="AD3213" s="7"/>
      <c r="AE3213" s="7"/>
      <c r="AF3213" s="7"/>
      <c r="AG3213" s="7"/>
    </row>
    <row r="3214" spans="1:33" s="14" customFormat="1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T3214" s="13"/>
      <c r="U3214" s="13"/>
      <c r="V3214" s="13"/>
      <c r="W3214" s="7"/>
      <c r="X3214" s="7"/>
      <c r="Y3214" s="7"/>
      <c r="Z3214" s="7"/>
      <c r="AA3214" s="7"/>
      <c r="AB3214" s="7"/>
      <c r="AC3214" s="7"/>
      <c r="AD3214" s="7"/>
      <c r="AE3214" s="7"/>
      <c r="AF3214" s="7"/>
      <c r="AG3214" s="7"/>
    </row>
    <row r="3215" spans="1:33" s="14" customFormat="1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T3215" s="13"/>
      <c r="U3215" s="13"/>
      <c r="V3215" s="13"/>
      <c r="W3215" s="7"/>
      <c r="X3215" s="7"/>
      <c r="Y3215" s="7"/>
      <c r="Z3215" s="7"/>
      <c r="AA3215" s="7"/>
      <c r="AB3215" s="7"/>
      <c r="AC3215" s="7"/>
      <c r="AD3215" s="7"/>
      <c r="AE3215" s="7"/>
      <c r="AF3215" s="7"/>
      <c r="AG3215" s="7"/>
    </row>
    <row r="3216" spans="1:33" s="14" customFormat="1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T3216" s="13"/>
      <c r="U3216" s="13"/>
      <c r="V3216" s="13"/>
      <c r="W3216" s="7"/>
      <c r="X3216" s="7"/>
      <c r="Y3216" s="7"/>
      <c r="Z3216" s="7"/>
      <c r="AA3216" s="7"/>
      <c r="AB3216" s="7"/>
      <c r="AC3216" s="7"/>
      <c r="AD3216" s="7"/>
      <c r="AE3216" s="7"/>
      <c r="AF3216" s="7"/>
      <c r="AG3216" s="7"/>
    </row>
    <row r="3217" spans="1:33" s="14" customFormat="1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T3217" s="13"/>
      <c r="U3217" s="13"/>
      <c r="V3217" s="13"/>
      <c r="W3217" s="7"/>
      <c r="X3217" s="7"/>
      <c r="Y3217" s="7"/>
      <c r="Z3217" s="7"/>
      <c r="AA3217" s="7"/>
      <c r="AB3217" s="7"/>
      <c r="AC3217" s="7"/>
      <c r="AD3217" s="7"/>
      <c r="AE3217" s="7"/>
      <c r="AF3217" s="7"/>
      <c r="AG3217" s="7"/>
    </row>
    <row r="3218" spans="1:33" s="14" customFormat="1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T3218" s="13"/>
      <c r="U3218" s="13"/>
      <c r="V3218" s="13"/>
      <c r="W3218" s="7"/>
      <c r="X3218" s="7"/>
      <c r="Y3218" s="7"/>
      <c r="Z3218" s="7"/>
      <c r="AA3218" s="7"/>
      <c r="AB3218" s="7"/>
      <c r="AC3218" s="7"/>
      <c r="AD3218" s="7"/>
      <c r="AE3218" s="7"/>
      <c r="AF3218" s="7"/>
      <c r="AG3218" s="7"/>
    </row>
    <row r="3219" spans="1:33" s="14" customFormat="1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T3219" s="13"/>
      <c r="U3219" s="13"/>
      <c r="V3219" s="13"/>
      <c r="W3219" s="7"/>
      <c r="X3219" s="7"/>
      <c r="Y3219" s="7"/>
      <c r="Z3219" s="7"/>
      <c r="AA3219" s="7"/>
      <c r="AB3219" s="7"/>
      <c r="AC3219" s="7"/>
      <c r="AD3219" s="7"/>
      <c r="AE3219" s="7"/>
      <c r="AF3219" s="7"/>
      <c r="AG3219" s="7"/>
    </row>
    <row r="3220" spans="1:33" s="14" customFormat="1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T3220" s="13"/>
      <c r="U3220" s="13"/>
      <c r="V3220" s="13"/>
      <c r="W3220" s="7"/>
      <c r="X3220" s="7"/>
      <c r="Y3220" s="7"/>
      <c r="Z3220" s="7"/>
      <c r="AA3220" s="7"/>
      <c r="AB3220" s="7"/>
      <c r="AC3220" s="7"/>
      <c r="AD3220" s="7"/>
      <c r="AE3220" s="7"/>
      <c r="AF3220" s="7"/>
      <c r="AG3220" s="7"/>
    </row>
    <row r="3221" spans="1:33" s="14" customFormat="1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T3221" s="13"/>
      <c r="U3221" s="13"/>
      <c r="V3221" s="13"/>
      <c r="W3221" s="7"/>
      <c r="X3221" s="7"/>
      <c r="Y3221" s="7"/>
      <c r="Z3221" s="7"/>
      <c r="AA3221" s="7"/>
      <c r="AB3221" s="7"/>
      <c r="AC3221" s="7"/>
      <c r="AD3221" s="7"/>
      <c r="AE3221" s="7"/>
      <c r="AF3221" s="7"/>
      <c r="AG3221" s="7"/>
    </row>
    <row r="3222" spans="1:33" s="14" customFormat="1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T3222" s="13"/>
      <c r="U3222" s="13"/>
      <c r="V3222" s="13"/>
      <c r="W3222" s="7"/>
      <c r="X3222" s="7"/>
      <c r="Y3222" s="7"/>
      <c r="Z3222" s="7"/>
      <c r="AA3222" s="7"/>
      <c r="AB3222" s="7"/>
      <c r="AC3222" s="7"/>
      <c r="AD3222" s="7"/>
      <c r="AE3222" s="7"/>
      <c r="AF3222" s="7"/>
      <c r="AG3222" s="7"/>
    </row>
    <row r="3223" spans="1:33" s="14" customFormat="1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T3223" s="13"/>
      <c r="U3223" s="13"/>
      <c r="V3223" s="13"/>
      <c r="W3223" s="7"/>
      <c r="X3223" s="7"/>
      <c r="Y3223" s="7"/>
      <c r="Z3223" s="7"/>
      <c r="AA3223" s="7"/>
      <c r="AB3223" s="7"/>
      <c r="AC3223" s="7"/>
      <c r="AD3223" s="7"/>
      <c r="AE3223" s="7"/>
      <c r="AF3223" s="7"/>
      <c r="AG3223" s="7"/>
    </row>
    <row r="3224" spans="1:33" s="14" customFormat="1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T3224" s="13"/>
      <c r="U3224" s="13"/>
      <c r="V3224" s="13"/>
      <c r="W3224" s="7"/>
      <c r="X3224" s="7"/>
      <c r="Y3224" s="7"/>
      <c r="Z3224" s="7"/>
      <c r="AA3224" s="7"/>
      <c r="AB3224" s="7"/>
      <c r="AC3224" s="7"/>
      <c r="AD3224" s="7"/>
      <c r="AE3224" s="7"/>
      <c r="AF3224" s="7"/>
      <c r="AG3224" s="7"/>
    </row>
    <row r="3225" spans="1:33" s="14" customFormat="1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T3225" s="13"/>
      <c r="U3225" s="13"/>
      <c r="V3225" s="13"/>
      <c r="W3225" s="7"/>
      <c r="X3225" s="7"/>
      <c r="Y3225" s="7"/>
      <c r="Z3225" s="7"/>
      <c r="AA3225" s="7"/>
      <c r="AB3225" s="7"/>
      <c r="AC3225" s="7"/>
      <c r="AD3225" s="7"/>
      <c r="AE3225" s="7"/>
      <c r="AF3225" s="7"/>
      <c r="AG3225" s="7"/>
    </row>
    <row r="3226" spans="1:33" s="14" customFormat="1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T3226" s="13"/>
      <c r="U3226" s="13"/>
      <c r="V3226" s="13"/>
      <c r="W3226" s="7"/>
      <c r="X3226" s="7"/>
      <c r="Y3226" s="7"/>
      <c r="Z3226" s="7"/>
      <c r="AA3226" s="7"/>
      <c r="AB3226" s="7"/>
      <c r="AC3226" s="7"/>
      <c r="AD3226" s="7"/>
      <c r="AE3226" s="7"/>
      <c r="AF3226" s="7"/>
      <c r="AG3226" s="7"/>
    </row>
    <row r="3227" spans="1:33" s="14" customFormat="1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T3227" s="13"/>
      <c r="U3227" s="13"/>
      <c r="V3227" s="13"/>
      <c r="W3227" s="7"/>
      <c r="X3227" s="7"/>
      <c r="Y3227" s="7"/>
      <c r="Z3227" s="7"/>
      <c r="AA3227" s="7"/>
      <c r="AB3227" s="7"/>
      <c r="AC3227" s="7"/>
      <c r="AD3227" s="7"/>
      <c r="AE3227" s="7"/>
      <c r="AF3227" s="7"/>
      <c r="AG3227" s="7"/>
    </row>
    <row r="3228" spans="1:33" s="14" customFormat="1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T3228" s="13"/>
      <c r="U3228" s="13"/>
      <c r="V3228" s="13"/>
      <c r="W3228" s="7"/>
      <c r="X3228" s="7"/>
      <c r="Y3228" s="7"/>
      <c r="Z3228" s="7"/>
      <c r="AA3228" s="7"/>
      <c r="AB3228" s="7"/>
      <c r="AC3228" s="7"/>
      <c r="AD3228" s="7"/>
      <c r="AE3228" s="7"/>
      <c r="AF3228" s="7"/>
      <c r="AG3228" s="7"/>
    </row>
    <row r="3229" spans="1:33" s="14" customFormat="1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T3229" s="13"/>
      <c r="U3229" s="13"/>
      <c r="V3229" s="13"/>
      <c r="W3229" s="7"/>
      <c r="X3229" s="7"/>
      <c r="Y3229" s="7"/>
      <c r="Z3229" s="7"/>
      <c r="AA3229" s="7"/>
      <c r="AB3229" s="7"/>
      <c r="AC3229" s="7"/>
      <c r="AD3229" s="7"/>
      <c r="AE3229" s="7"/>
      <c r="AF3229" s="7"/>
      <c r="AG3229" s="7"/>
    </row>
    <row r="3230" spans="1:33" s="14" customFormat="1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T3230" s="13"/>
      <c r="U3230" s="13"/>
      <c r="V3230" s="13"/>
      <c r="W3230" s="7"/>
      <c r="X3230" s="7"/>
      <c r="Y3230" s="7"/>
      <c r="Z3230" s="7"/>
      <c r="AA3230" s="7"/>
      <c r="AB3230" s="7"/>
      <c r="AC3230" s="7"/>
      <c r="AD3230" s="7"/>
      <c r="AE3230" s="7"/>
      <c r="AF3230" s="7"/>
      <c r="AG3230" s="7"/>
    </row>
    <row r="3231" spans="1:33" s="14" customFormat="1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T3231" s="13"/>
      <c r="U3231" s="13"/>
      <c r="V3231" s="13"/>
      <c r="W3231" s="7"/>
      <c r="X3231" s="7"/>
      <c r="Y3231" s="7"/>
      <c r="Z3231" s="7"/>
      <c r="AA3231" s="7"/>
      <c r="AB3231" s="7"/>
      <c r="AC3231" s="7"/>
      <c r="AD3231" s="7"/>
      <c r="AE3231" s="7"/>
      <c r="AF3231" s="7"/>
      <c r="AG3231" s="7"/>
    </row>
    <row r="3232" spans="1:33" s="14" customFormat="1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T3232" s="13"/>
      <c r="U3232" s="13"/>
      <c r="V3232" s="13"/>
      <c r="W3232" s="7"/>
      <c r="X3232" s="7"/>
      <c r="Y3232" s="7"/>
      <c r="Z3232" s="7"/>
      <c r="AA3232" s="7"/>
      <c r="AB3232" s="7"/>
      <c r="AC3232" s="7"/>
      <c r="AD3232" s="7"/>
      <c r="AE3232" s="7"/>
      <c r="AF3232" s="7"/>
      <c r="AG3232" s="7"/>
    </row>
    <row r="3233" spans="1:33" s="14" customFormat="1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T3233" s="13"/>
      <c r="U3233" s="13"/>
      <c r="V3233" s="13"/>
      <c r="W3233" s="7"/>
      <c r="X3233" s="7"/>
      <c r="Y3233" s="7"/>
      <c r="Z3233" s="7"/>
      <c r="AA3233" s="7"/>
      <c r="AB3233" s="7"/>
      <c r="AC3233" s="7"/>
      <c r="AD3233" s="7"/>
      <c r="AE3233" s="7"/>
      <c r="AF3233" s="7"/>
      <c r="AG3233" s="7"/>
    </row>
    <row r="3234" spans="1:33" s="14" customFormat="1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T3234" s="13"/>
      <c r="U3234" s="13"/>
      <c r="V3234" s="13"/>
      <c r="W3234" s="7"/>
      <c r="X3234" s="7"/>
      <c r="Y3234" s="7"/>
      <c r="Z3234" s="7"/>
      <c r="AA3234" s="7"/>
      <c r="AB3234" s="7"/>
      <c r="AC3234" s="7"/>
      <c r="AD3234" s="7"/>
      <c r="AE3234" s="7"/>
      <c r="AF3234" s="7"/>
      <c r="AG3234" s="7"/>
    </row>
    <row r="3235" spans="1:33" s="14" customFormat="1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T3235" s="13"/>
      <c r="U3235" s="13"/>
      <c r="V3235" s="13"/>
      <c r="W3235" s="7"/>
      <c r="X3235" s="7"/>
      <c r="Y3235" s="7"/>
      <c r="Z3235" s="7"/>
      <c r="AA3235" s="7"/>
      <c r="AB3235" s="7"/>
      <c r="AC3235" s="7"/>
      <c r="AD3235" s="7"/>
      <c r="AE3235" s="7"/>
      <c r="AF3235" s="7"/>
      <c r="AG3235" s="7"/>
    </row>
    <row r="3236" spans="1:33" s="14" customFormat="1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T3236" s="13"/>
      <c r="U3236" s="13"/>
      <c r="V3236" s="13"/>
      <c r="W3236" s="7"/>
      <c r="X3236" s="7"/>
      <c r="Y3236" s="7"/>
      <c r="Z3236" s="7"/>
      <c r="AA3236" s="7"/>
      <c r="AB3236" s="7"/>
      <c r="AC3236" s="7"/>
      <c r="AD3236" s="7"/>
      <c r="AE3236" s="7"/>
      <c r="AF3236" s="7"/>
      <c r="AG3236" s="7"/>
    </row>
    <row r="3237" spans="1:33" s="14" customFormat="1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T3237" s="13"/>
      <c r="U3237" s="13"/>
      <c r="V3237" s="13"/>
      <c r="W3237" s="7"/>
      <c r="X3237" s="7"/>
      <c r="Y3237" s="7"/>
      <c r="Z3237" s="7"/>
      <c r="AA3237" s="7"/>
      <c r="AB3237" s="7"/>
      <c r="AC3237" s="7"/>
      <c r="AD3237" s="7"/>
      <c r="AE3237" s="7"/>
      <c r="AF3237" s="7"/>
      <c r="AG3237" s="7"/>
    </row>
    <row r="3238" spans="1:33" s="14" customFormat="1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T3238" s="13"/>
      <c r="U3238" s="13"/>
      <c r="V3238" s="13"/>
      <c r="W3238" s="7"/>
      <c r="X3238" s="7"/>
      <c r="Y3238" s="7"/>
      <c r="Z3238" s="7"/>
      <c r="AA3238" s="7"/>
      <c r="AB3238" s="7"/>
      <c r="AC3238" s="7"/>
      <c r="AD3238" s="7"/>
      <c r="AE3238" s="7"/>
      <c r="AF3238" s="7"/>
      <c r="AG3238" s="7"/>
    </row>
    <row r="3239" spans="1:33" s="14" customFormat="1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T3239" s="13"/>
      <c r="U3239" s="13"/>
      <c r="V3239" s="13"/>
      <c r="W3239" s="7"/>
      <c r="X3239" s="7"/>
      <c r="Y3239" s="7"/>
      <c r="Z3239" s="7"/>
      <c r="AA3239" s="7"/>
      <c r="AB3239" s="7"/>
      <c r="AC3239" s="7"/>
      <c r="AD3239" s="7"/>
      <c r="AE3239" s="7"/>
      <c r="AF3239" s="7"/>
      <c r="AG3239" s="7"/>
    </row>
    <row r="3240" spans="1:33" s="14" customFormat="1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T3240" s="13"/>
      <c r="U3240" s="13"/>
      <c r="V3240" s="13"/>
      <c r="W3240" s="7"/>
      <c r="X3240" s="7"/>
      <c r="Y3240" s="7"/>
      <c r="Z3240" s="7"/>
      <c r="AA3240" s="7"/>
      <c r="AB3240" s="7"/>
      <c r="AC3240" s="7"/>
      <c r="AD3240" s="7"/>
      <c r="AE3240" s="7"/>
      <c r="AF3240" s="7"/>
      <c r="AG3240" s="7"/>
    </row>
    <row r="3241" spans="1:33" s="14" customFormat="1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T3241" s="13"/>
      <c r="U3241" s="13"/>
      <c r="V3241" s="13"/>
      <c r="W3241" s="7"/>
      <c r="X3241" s="7"/>
      <c r="Y3241" s="7"/>
      <c r="Z3241" s="7"/>
      <c r="AA3241" s="7"/>
      <c r="AB3241" s="7"/>
      <c r="AC3241" s="7"/>
      <c r="AD3241" s="7"/>
      <c r="AE3241" s="7"/>
      <c r="AF3241" s="7"/>
      <c r="AG3241" s="7"/>
    </row>
    <row r="3242" spans="1:33" s="14" customFormat="1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T3242" s="13"/>
      <c r="U3242" s="13"/>
      <c r="V3242" s="13"/>
      <c r="W3242" s="7"/>
      <c r="X3242" s="7"/>
      <c r="Y3242" s="7"/>
      <c r="Z3242" s="7"/>
      <c r="AA3242" s="7"/>
      <c r="AB3242" s="7"/>
      <c r="AC3242" s="7"/>
      <c r="AD3242" s="7"/>
      <c r="AE3242" s="7"/>
      <c r="AF3242" s="7"/>
      <c r="AG3242" s="7"/>
    </row>
    <row r="3243" spans="1:33" s="14" customFormat="1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T3243" s="13"/>
      <c r="U3243" s="13"/>
      <c r="V3243" s="13"/>
      <c r="W3243" s="7"/>
      <c r="X3243" s="7"/>
      <c r="Y3243" s="7"/>
      <c r="Z3243" s="7"/>
      <c r="AA3243" s="7"/>
      <c r="AB3243" s="7"/>
      <c r="AC3243" s="7"/>
      <c r="AD3243" s="7"/>
      <c r="AE3243" s="7"/>
      <c r="AF3243" s="7"/>
      <c r="AG3243" s="7"/>
    </row>
    <row r="3244" spans="1:33" s="14" customFormat="1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T3244" s="13"/>
      <c r="U3244" s="13"/>
      <c r="V3244" s="13"/>
      <c r="W3244" s="7"/>
      <c r="X3244" s="7"/>
      <c r="Y3244" s="7"/>
      <c r="Z3244" s="7"/>
      <c r="AA3244" s="7"/>
      <c r="AB3244" s="7"/>
      <c r="AC3244" s="7"/>
      <c r="AD3244" s="7"/>
      <c r="AE3244" s="7"/>
      <c r="AF3244" s="7"/>
      <c r="AG3244" s="7"/>
    </row>
    <row r="3245" spans="1:33" s="14" customFormat="1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T3245" s="13"/>
      <c r="U3245" s="13"/>
      <c r="V3245" s="13"/>
      <c r="W3245" s="7"/>
      <c r="X3245" s="7"/>
      <c r="Y3245" s="7"/>
      <c r="Z3245" s="7"/>
      <c r="AA3245" s="7"/>
      <c r="AB3245" s="7"/>
      <c r="AC3245" s="7"/>
      <c r="AD3245" s="7"/>
      <c r="AE3245" s="7"/>
      <c r="AF3245" s="7"/>
      <c r="AG3245" s="7"/>
    </row>
    <row r="3246" spans="1:33" s="14" customFormat="1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T3246" s="13"/>
      <c r="U3246" s="13"/>
      <c r="V3246" s="13"/>
      <c r="W3246" s="7"/>
      <c r="X3246" s="7"/>
      <c r="Y3246" s="7"/>
      <c r="Z3246" s="7"/>
      <c r="AA3246" s="7"/>
      <c r="AB3246" s="7"/>
      <c r="AC3246" s="7"/>
      <c r="AD3246" s="7"/>
      <c r="AE3246" s="7"/>
      <c r="AF3246" s="7"/>
      <c r="AG3246" s="7"/>
    </row>
    <row r="3247" spans="1:33" s="14" customFormat="1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T3247" s="13"/>
      <c r="U3247" s="13"/>
      <c r="V3247" s="13"/>
      <c r="W3247" s="7"/>
      <c r="X3247" s="7"/>
      <c r="Y3247" s="7"/>
      <c r="Z3247" s="7"/>
      <c r="AA3247" s="7"/>
      <c r="AB3247" s="7"/>
      <c r="AC3247" s="7"/>
      <c r="AD3247" s="7"/>
      <c r="AE3247" s="7"/>
      <c r="AF3247" s="7"/>
      <c r="AG3247" s="7"/>
    </row>
    <row r="3248" spans="1:33" s="14" customFormat="1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T3248" s="13"/>
      <c r="U3248" s="13"/>
      <c r="V3248" s="13"/>
      <c r="W3248" s="7"/>
      <c r="X3248" s="7"/>
      <c r="Y3248" s="7"/>
      <c r="Z3248" s="7"/>
      <c r="AA3248" s="7"/>
      <c r="AB3248" s="7"/>
      <c r="AC3248" s="7"/>
      <c r="AD3248" s="7"/>
      <c r="AE3248" s="7"/>
      <c r="AF3248" s="7"/>
      <c r="AG3248" s="7"/>
    </row>
    <row r="3249" spans="1:33" s="14" customFormat="1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T3249" s="13"/>
      <c r="U3249" s="13"/>
      <c r="V3249" s="13"/>
      <c r="W3249" s="7"/>
      <c r="X3249" s="7"/>
      <c r="Y3249" s="7"/>
      <c r="Z3249" s="7"/>
      <c r="AA3249" s="7"/>
      <c r="AB3249" s="7"/>
      <c r="AC3249" s="7"/>
      <c r="AD3249" s="7"/>
      <c r="AE3249" s="7"/>
      <c r="AF3249" s="7"/>
      <c r="AG3249" s="7"/>
    </row>
    <row r="3250" spans="1:33" s="14" customFormat="1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T3250" s="13"/>
      <c r="U3250" s="13"/>
      <c r="V3250" s="13"/>
      <c r="W3250" s="7"/>
      <c r="X3250" s="7"/>
      <c r="Y3250" s="7"/>
      <c r="Z3250" s="7"/>
      <c r="AA3250" s="7"/>
      <c r="AB3250" s="7"/>
      <c r="AC3250" s="7"/>
      <c r="AD3250" s="7"/>
      <c r="AE3250" s="7"/>
      <c r="AF3250" s="7"/>
      <c r="AG3250" s="7"/>
    </row>
    <row r="3251" spans="1:33" s="14" customFormat="1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T3251" s="13"/>
      <c r="U3251" s="13"/>
      <c r="V3251" s="13"/>
      <c r="W3251" s="7"/>
      <c r="X3251" s="7"/>
      <c r="Y3251" s="7"/>
      <c r="Z3251" s="7"/>
      <c r="AA3251" s="7"/>
      <c r="AB3251" s="7"/>
      <c r="AC3251" s="7"/>
      <c r="AD3251" s="7"/>
      <c r="AE3251" s="7"/>
      <c r="AF3251" s="7"/>
      <c r="AG3251" s="7"/>
    </row>
    <row r="3252" spans="1:33" s="14" customFormat="1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T3252" s="13"/>
      <c r="U3252" s="13"/>
      <c r="V3252" s="13"/>
      <c r="W3252" s="7"/>
      <c r="X3252" s="7"/>
      <c r="Y3252" s="7"/>
      <c r="Z3252" s="7"/>
      <c r="AA3252" s="7"/>
      <c r="AB3252" s="7"/>
      <c r="AC3252" s="7"/>
      <c r="AD3252" s="7"/>
      <c r="AE3252" s="7"/>
      <c r="AF3252" s="7"/>
      <c r="AG3252" s="7"/>
    </row>
    <row r="3253" spans="1:33" s="14" customFormat="1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T3253" s="13"/>
      <c r="U3253" s="13"/>
      <c r="V3253" s="13"/>
      <c r="W3253" s="7"/>
      <c r="X3253" s="7"/>
      <c r="Y3253" s="7"/>
      <c r="Z3253" s="7"/>
      <c r="AA3253" s="7"/>
      <c r="AB3253" s="7"/>
      <c r="AC3253" s="7"/>
      <c r="AD3253" s="7"/>
      <c r="AE3253" s="7"/>
      <c r="AF3253" s="7"/>
      <c r="AG3253" s="7"/>
    </row>
    <row r="3254" spans="1:33" s="14" customFormat="1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T3254" s="13"/>
      <c r="U3254" s="13"/>
      <c r="V3254" s="13"/>
      <c r="W3254" s="7"/>
      <c r="X3254" s="7"/>
      <c r="Y3254" s="7"/>
      <c r="Z3254" s="7"/>
      <c r="AA3254" s="7"/>
      <c r="AB3254" s="7"/>
      <c r="AC3254" s="7"/>
      <c r="AD3254" s="7"/>
      <c r="AE3254" s="7"/>
      <c r="AF3254" s="7"/>
      <c r="AG3254" s="7"/>
    </row>
    <row r="3255" spans="1:33" s="14" customFormat="1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T3255" s="13"/>
      <c r="U3255" s="13"/>
      <c r="V3255" s="13"/>
      <c r="W3255" s="7"/>
      <c r="X3255" s="7"/>
      <c r="Y3255" s="7"/>
      <c r="Z3255" s="7"/>
      <c r="AA3255" s="7"/>
      <c r="AB3255" s="7"/>
      <c r="AC3255" s="7"/>
      <c r="AD3255" s="7"/>
      <c r="AE3255" s="7"/>
      <c r="AF3255" s="7"/>
      <c r="AG3255" s="7"/>
    </row>
    <row r="3256" spans="1:33" s="14" customFormat="1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T3256" s="13"/>
      <c r="U3256" s="13"/>
      <c r="V3256" s="13"/>
      <c r="W3256" s="7"/>
      <c r="X3256" s="7"/>
      <c r="Y3256" s="7"/>
      <c r="Z3256" s="7"/>
      <c r="AA3256" s="7"/>
      <c r="AB3256" s="7"/>
      <c r="AC3256" s="7"/>
      <c r="AD3256" s="7"/>
      <c r="AE3256" s="7"/>
      <c r="AF3256" s="7"/>
      <c r="AG3256" s="7"/>
    </row>
    <row r="3257" spans="1:33" s="14" customFormat="1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T3257" s="13"/>
      <c r="U3257" s="13"/>
      <c r="V3257" s="13"/>
      <c r="W3257" s="7"/>
      <c r="X3257" s="7"/>
      <c r="Y3257" s="7"/>
      <c r="Z3257" s="7"/>
      <c r="AA3257" s="7"/>
      <c r="AB3257" s="7"/>
      <c r="AC3257" s="7"/>
      <c r="AD3257" s="7"/>
      <c r="AE3257" s="7"/>
      <c r="AF3257" s="7"/>
      <c r="AG3257" s="7"/>
    </row>
    <row r="3258" spans="1:33" s="14" customFormat="1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T3258" s="13"/>
      <c r="U3258" s="13"/>
      <c r="V3258" s="13"/>
      <c r="W3258" s="7"/>
      <c r="X3258" s="7"/>
      <c r="Y3258" s="7"/>
      <c r="Z3258" s="7"/>
      <c r="AA3258" s="7"/>
      <c r="AB3258" s="7"/>
      <c r="AC3258" s="7"/>
      <c r="AD3258" s="7"/>
      <c r="AE3258" s="7"/>
      <c r="AF3258" s="7"/>
      <c r="AG3258" s="7"/>
    </row>
    <row r="3259" spans="1:33" s="14" customFormat="1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T3259" s="13"/>
      <c r="U3259" s="13"/>
      <c r="V3259" s="13"/>
      <c r="W3259" s="7"/>
      <c r="X3259" s="7"/>
      <c r="Y3259" s="7"/>
      <c r="Z3259" s="7"/>
      <c r="AA3259" s="7"/>
      <c r="AB3259" s="7"/>
      <c r="AC3259" s="7"/>
      <c r="AD3259" s="7"/>
      <c r="AE3259" s="7"/>
      <c r="AF3259" s="7"/>
      <c r="AG3259" s="7"/>
    </row>
    <row r="3260" spans="1:33" s="14" customFormat="1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T3260" s="13"/>
      <c r="U3260" s="13"/>
      <c r="V3260" s="13"/>
      <c r="W3260" s="7"/>
      <c r="X3260" s="7"/>
      <c r="Y3260" s="7"/>
      <c r="Z3260" s="7"/>
      <c r="AA3260" s="7"/>
      <c r="AB3260" s="7"/>
      <c r="AC3260" s="7"/>
      <c r="AD3260" s="7"/>
      <c r="AE3260" s="7"/>
      <c r="AF3260" s="7"/>
      <c r="AG3260" s="7"/>
    </row>
    <row r="3261" spans="1:33" s="14" customFormat="1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T3261" s="13"/>
      <c r="U3261" s="13"/>
      <c r="V3261" s="13"/>
      <c r="W3261" s="7"/>
      <c r="X3261" s="7"/>
      <c r="Y3261" s="7"/>
      <c r="Z3261" s="7"/>
      <c r="AA3261" s="7"/>
      <c r="AB3261" s="7"/>
      <c r="AC3261" s="7"/>
      <c r="AD3261" s="7"/>
      <c r="AE3261" s="7"/>
      <c r="AF3261" s="7"/>
      <c r="AG3261" s="7"/>
    </row>
    <row r="3262" spans="1:33" s="14" customFormat="1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T3262" s="13"/>
      <c r="U3262" s="13"/>
      <c r="V3262" s="13"/>
      <c r="W3262" s="7"/>
      <c r="X3262" s="7"/>
      <c r="Y3262" s="7"/>
      <c r="Z3262" s="7"/>
      <c r="AA3262" s="7"/>
      <c r="AB3262" s="7"/>
      <c r="AC3262" s="7"/>
      <c r="AD3262" s="7"/>
      <c r="AE3262" s="7"/>
      <c r="AF3262" s="7"/>
      <c r="AG3262" s="7"/>
    </row>
    <row r="3263" spans="1:33" s="14" customFormat="1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T3263" s="13"/>
      <c r="U3263" s="13"/>
      <c r="V3263" s="13"/>
      <c r="W3263" s="7"/>
      <c r="X3263" s="7"/>
      <c r="Y3263" s="7"/>
      <c r="Z3263" s="7"/>
      <c r="AA3263" s="7"/>
      <c r="AB3263" s="7"/>
      <c r="AC3263" s="7"/>
      <c r="AD3263" s="7"/>
      <c r="AE3263" s="7"/>
      <c r="AF3263" s="7"/>
      <c r="AG3263" s="7"/>
    </row>
    <row r="3264" spans="1:33" s="14" customFormat="1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T3264" s="13"/>
      <c r="U3264" s="13"/>
      <c r="V3264" s="13"/>
      <c r="W3264" s="7"/>
      <c r="X3264" s="7"/>
      <c r="Y3264" s="7"/>
      <c r="Z3264" s="7"/>
      <c r="AA3264" s="7"/>
      <c r="AB3264" s="7"/>
      <c r="AC3264" s="7"/>
      <c r="AD3264" s="7"/>
      <c r="AE3264" s="7"/>
      <c r="AF3264" s="7"/>
      <c r="AG3264" s="7"/>
    </row>
    <row r="3265" spans="1:33" s="14" customFormat="1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T3265" s="13"/>
      <c r="U3265" s="13"/>
      <c r="V3265" s="13"/>
      <c r="W3265" s="7"/>
      <c r="X3265" s="7"/>
      <c r="Y3265" s="7"/>
      <c r="Z3265" s="7"/>
      <c r="AA3265" s="7"/>
      <c r="AB3265" s="7"/>
      <c r="AC3265" s="7"/>
      <c r="AD3265" s="7"/>
      <c r="AE3265" s="7"/>
      <c r="AF3265" s="7"/>
      <c r="AG3265" s="7"/>
    </row>
    <row r="3266" spans="1:33" s="14" customFormat="1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T3266" s="13"/>
      <c r="U3266" s="13"/>
      <c r="V3266" s="13"/>
      <c r="W3266" s="7"/>
      <c r="X3266" s="7"/>
      <c r="Y3266" s="7"/>
      <c r="Z3266" s="7"/>
      <c r="AA3266" s="7"/>
      <c r="AB3266" s="7"/>
      <c r="AC3266" s="7"/>
      <c r="AD3266" s="7"/>
      <c r="AE3266" s="7"/>
      <c r="AF3266" s="7"/>
      <c r="AG3266" s="7"/>
    </row>
    <row r="3267" spans="1:33" s="14" customFormat="1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T3267" s="13"/>
      <c r="U3267" s="13"/>
      <c r="V3267" s="13"/>
      <c r="W3267" s="7"/>
      <c r="X3267" s="7"/>
      <c r="Y3267" s="7"/>
      <c r="Z3267" s="7"/>
      <c r="AA3267" s="7"/>
      <c r="AB3267" s="7"/>
      <c r="AC3267" s="7"/>
      <c r="AD3267" s="7"/>
      <c r="AE3267" s="7"/>
      <c r="AF3267" s="7"/>
      <c r="AG3267" s="7"/>
    </row>
    <row r="3268" spans="1:33" s="14" customFormat="1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T3268" s="13"/>
      <c r="U3268" s="13"/>
      <c r="V3268" s="13"/>
      <c r="W3268" s="7"/>
      <c r="X3268" s="7"/>
      <c r="Y3268" s="7"/>
      <c r="Z3268" s="7"/>
      <c r="AA3268" s="7"/>
      <c r="AB3268" s="7"/>
      <c r="AC3268" s="7"/>
      <c r="AD3268" s="7"/>
      <c r="AE3268" s="7"/>
      <c r="AF3268" s="7"/>
      <c r="AG3268" s="7"/>
    </row>
    <row r="3269" spans="1:33" s="14" customFormat="1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T3269" s="13"/>
      <c r="U3269" s="13"/>
      <c r="V3269" s="13"/>
      <c r="W3269" s="7"/>
      <c r="X3269" s="7"/>
      <c r="Y3269" s="7"/>
      <c r="Z3269" s="7"/>
      <c r="AA3269" s="7"/>
      <c r="AB3269" s="7"/>
      <c r="AC3269" s="7"/>
      <c r="AD3269" s="7"/>
      <c r="AE3269" s="7"/>
      <c r="AF3269" s="7"/>
      <c r="AG3269" s="7"/>
    </row>
    <row r="3270" spans="1:33" s="14" customFormat="1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T3270" s="13"/>
      <c r="U3270" s="13"/>
      <c r="V3270" s="13"/>
      <c r="W3270" s="7"/>
      <c r="X3270" s="7"/>
      <c r="Y3270" s="7"/>
      <c r="Z3270" s="7"/>
      <c r="AA3270" s="7"/>
      <c r="AB3270" s="7"/>
      <c r="AC3270" s="7"/>
      <c r="AD3270" s="7"/>
      <c r="AE3270" s="7"/>
      <c r="AF3270" s="7"/>
      <c r="AG3270" s="7"/>
    </row>
    <row r="3271" spans="1:33" s="14" customFormat="1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T3271" s="13"/>
      <c r="U3271" s="13"/>
      <c r="V3271" s="13"/>
      <c r="W3271" s="7"/>
      <c r="X3271" s="7"/>
      <c r="Y3271" s="7"/>
      <c r="Z3271" s="7"/>
      <c r="AA3271" s="7"/>
      <c r="AB3271" s="7"/>
      <c r="AC3271" s="7"/>
      <c r="AD3271" s="7"/>
      <c r="AE3271" s="7"/>
      <c r="AF3271" s="7"/>
      <c r="AG3271" s="7"/>
    </row>
    <row r="3272" spans="1:33" s="14" customFormat="1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T3272" s="13"/>
      <c r="U3272" s="13"/>
      <c r="V3272" s="13"/>
      <c r="W3272" s="7"/>
      <c r="X3272" s="7"/>
      <c r="Y3272" s="7"/>
      <c r="Z3272" s="7"/>
      <c r="AA3272" s="7"/>
      <c r="AB3272" s="7"/>
      <c r="AC3272" s="7"/>
      <c r="AD3272" s="7"/>
      <c r="AE3272" s="7"/>
      <c r="AF3272" s="7"/>
      <c r="AG3272" s="7"/>
    </row>
    <row r="3273" spans="1:33" s="14" customFormat="1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T3273" s="13"/>
      <c r="U3273" s="13"/>
      <c r="V3273" s="13"/>
      <c r="W3273" s="7"/>
      <c r="X3273" s="7"/>
      <c r="Y3273" s="7"/>
      <c r="Z3273" s="7"/>
      <c r="AA3273" s="7"/>
      <c r="AB3273" s="7"/>
      <c r="AC3273" s="7"/>
      <c r="AD3273" s="7"/>
      <c r="AE3273" s="7"/>
      <c r="AF3273" s="7"/>
      <c r="AG3273" s="7"/>
    </row>
    <row r="3274" spans="1:33" s="14" customFormat="1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T3274" s="13"/>
      <c r="U3274" s="13"/>
      <c r="V3274" s="13"/>
      <c r="W3274" s="7"/>
      <c r="X3274" s="7"/>
      <c r="Y3274" s="7"/>
      <c r="Z3274" s="7"/>
      <c r="AA3274" s="7"/>
      <c r="AB3274" s="7"/>
      <c r="AC3274" s="7"/>
      <c r="AD3274" s="7"/>
      <c r="AE3274" s="7"/>
      <c r="AF3274" s="7"/>
      <c r="AG3274" s="7"/>
    </row>
    <row r="3275" spans="1:33" s="14" customFormat="1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T3275" s="13"/>
      <c r="U3275" s="13"/>
      <c r="V3275" s="13"/>
      <c r="W3275" s="7"/>
      <c r="X3275" s="7"/>
      <c r="Y3275" s="7"/>
      <c r="Z3275" s="7"/>
      <c r="AA3275" s="7"/>
      <c r="AB3275" s="7"/>
      <c r="AC3275" s="7"/>
      <c r="AD3275" s="7"/>
      <c r="AE3275" s="7"/>
      <c r="AF3275" s="7"/>
      <c r="AG3275" s="7"/>
    </row>
    <row r="3276" spans="1:33" s="14" customFormat="1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T3276" s="13"/>
      <c r="U3276" s="13"/>
      <c r="V3276" s="13"/>
      <c r="W3276" s="7"/>
      <c r="X3276" s="7"/>
      <c r="Y3276" s="7"/>
      <c r="Z3276" s="7"/>
      <c r="AA3276" s="7"/>
      <c r="AB3276" s="7"/>
      <c r="AC3276" s="7"/>
      <c r="AD3276" s="7"/>
      <c r="AE3276" s="7"/>
      <c r="AF3276" s="7"/>
      <c r="AG3276" s="7"/>
    </row>
    <row r="3277" spans="1:33" s="14" customFormat="1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T3277" s="13"/>
      <c r="U3277" s="13"/>
      <c r="V3277" s="13"/>
      <c r="W3277" s="7"/>
      <c r="X3277" s="7"/>
      <c r="Y3277" s="7"/>
      <c r="Z3277" s="7"/>
      <c r="AA3277" s="7"/>
      <c r="AB3277" s="7"/>
      <c r="AC3277" s="7"/>
      <c r="AD3277" s="7"/>
      <c r="AE3277" s="7"/>
      <c r="AF3277" s="7"/>
      <c r="AG3277" s="7"/>
    </row>
    <row r="3278" spans="1:33" s="14" customFormat="1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T3278" s="13"/>
      <c r="U3278" s="13"/>
      <c r="V3278" s="13"/>
      <c r="W3278" s="7"/>
      <c r="X3278" s="7"/>
      <c r="Y3278" s="7"/>
      <c r="Z3278" s="7"/>
      <c r="AA3278" s="7"/>
      <c r="AB3278" s="7"/>
      <c r="AC3278" s="7"/>
      <c r="AD3278" s="7"/>
      <c r="AE3278" s="7"/>
      <c r="AF3278" s="7"/>
      <c r="AG3278" s="7"/>
    </row>
    <row r="3279" spans="1:33" s="14" customFormat="1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T3279" s="13"/>
      <c r="U3279" s="13"/>
      <c r="V3279" s="13"/>
      <c r="W3279" s="7"/>
      <c r="X3279" s="7"/>
      <c r="Y3279" s="7"/>
      <c r="Z3279" s="7"/>
      <c r="AA3279" s="7"/>
      <c r="AB3279" s="7"/>
      <c r="AC3279" s="7"/>
      <c r="AD3279" s="7"/>
      <c r="AE3279" s="7"/>
      <c r="AF3279" s="7"/>
      <c r="AG3279" s="7"/>
    </row>
    <row r="3280" spans="1:33" s="14" customFormat="1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T3280" s="13"/>
      <c r="U3280" s="13"/>
      <c r="V3280" s="13"/>
      <c r="W3280" s="7"/>
      <c r="X3280" s="7"/>
      <c r="Y3280" s="7"/>
      <c r="Z3280" s="7"/>
      <c r="AA3280" s="7"/>
      <c r="AB3280" s="7"/>
      <c r="AC3280" s="7"/>
      <c r="AD3280" s="7"/>
      <c r="AE3280" s="7"/>
      <c r="AF3280" s="7"/>
      <c r="AG3280" s="7"/>
    </row>
    <row r="3281" spans="1:33" s="14" customFormat="1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T3281" s="13"/>
      <c r="U3281" s="13"/>
      <c r="V3281" s="13"/>
      <c r="W3281" s="7"/>
      <c r="X3281" s="7"/>
      <c r="Y3281" s="7"/>
      <c r="Z3281" s="7"/>
      <c r="AA3281" s="7"/>
      <c r="AB3281" s="7"/>
      <c r="AC3281" s="7"/>
      <c r="AD3281" s="7"/>
      <c r="AE3281" s="7"/>
      <c r="AF3281" s="7"/>
      <c r="AG3281" s="7"/>
    </row>
    <row r="3282" spans="1:33" s="14" customFormat="1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T3282" s="13"/>
      <c r="U3282" s="13"/>
      <c r="V3282" s="13"/>
      <c r="W3282" s="7"/>
      <c r="X3282" s="7"/>
      <c r="Y3282" s="7"/>
      <c r="Z3282" s="7"/>
      <c r="AA3282" s="7"/>
      <c r="AB3282" s="7"/>
      <c r="AC3282" s="7"/>
      <c r="AD3282" s="7"/>
      <c r="AE3282" s="7"/>
      <c r="AF3282" s="7"/>
      <c r="AG3282" s="7"/>
    </row>
    <row r="3283" spans="1:33" s="14" customFormat="1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T3283" s="13"/>
      <c r="U3283" s="13"/>
      <c r="V3283" s="13"/>
      <c r="W3283" s="7"/>
      <c r="X3283" s="7"/>
      <c r="Y3283" s="7"/>
      <c r="Z3283" s="7"/>
      <c r="AA3283" s="7"/>
      <c r="AB3283" s="7"/>
      <c r="AC3283" s="7"/>
      <c r="AD3283" s="7"/>
      <c r="AE3283" s="7"/>
      <c r="AF3283" s="7"/>
      <c r="AG3283" s="7"/>
    </row>
    <row r="3284" spans="1:33" s="14" customFormat="1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T3284" s="13"/>
      <c r="U3284" s="13"/>
      <c r="V3284" s="13"/>
      <c r="W3284" s="7"/>
      <c r="X3284" s="7"/>
      <c r="Y3284" s="7"/>
      <c r="Z3284" s="7"/>
      <c r="AA3284" s="7"/>
      <c r="AB3284" s="7"/>
      <c r="AC3284" s="7"/>
      <c r="AD3284" s="7"/>
      <c r="AE3284" s="7"/>
      <c r="AF3284" s="7"/>
      <c r="AG3284" s="7"/>
    </row>
    <row r="3285" spans="1:33" s="14" customFormat="1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T3285" s="13"/>
      <c r="U3285" s="13"/>
      <c r="V3285" s="13"/>
      <c r="W3285" s="7"/>
      <c r="X3285" s="7"/>
      <c r="Y3285" s="7"/>
      <c r="Z3285" s="7"/>
      <c r="AA3285" s="7"/>
      <c r="AB3285" s="7"/>
      <c r="AC3285" s="7"/>
      <c r="AD3285" s="7"/>
      <c r="AE3285" s="7"/>
      <c r="AF3285" s="7"/>
      <c r="AG3285" s="7"/>
    </row>
    <row r="3286" spans="1:33" s="14" customFormat="1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T3286" s="13"/>
      <c r="U3286" s="13"/>
      <c r="V3286" s="13"/>
      <c r="W3286" s="7"/>
      <c r="X3286" s="7"/>
      <c r="Y3286" s="7"/>
      <c r="Z3286" s="7"/>
      <c r="AA3286" s="7"/>
      <c r="AB3286" s="7"/>
      <c r="AC3286" s="7"/>
      <c r="AD3286" s="7"/>
      <c r="AE3286" s="7"/>
      <c r="AF3286" s="7"/>
      <c r="AG3286" s="7"/>
    </row>
    <row r="3287" spans="1:33" s="14" customFormat="1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T3287" s="13"/>
      <c r="U3287" s="13"/>
      <c r="V3287" s="13"/>
      <c r="W3287" s="7"/>
      <c r="X3287" s="7"/>
      <c r="Y3287" s="7"/>
      <c r="Z3287" s="7"/>
      <c r="AA3287" s="7"/>
      <c r="AB3287" s="7"/>
      <c r="AC3287" s="7"/>
      <c r="AD3287" s="7"/>
      <c r="AE3287" s="7"/>
      <c r="AF3287" s="7"/>
      <c r="AG3287" s="7"/>
    </row>
    <row r="3288" spans="1:33" s="14" customFormat="1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T3288" s="13"/>
      <c r="U3288" s="13"/>
      <c r="V3288" s="13"/>
      <c r="W3288" s="7"/>
      <c r="X3288" s="7"/>
      <c r="Y3288" s="7"/>
      <c r="Z3288" s="7"/>
      <c r="AA3288" s="7"/>
      <c r="AB3288" s="7"/>
      <c r="AC3288" s="7"/>
      <c r="AD3288" s="7"/>
      <c r="AE3288" s="7"/>
      <c r="AF3288" s="7"/>
      <c r="AG3288" s="7"/>
    </row>
    <row r="3289" spans="1:33" s="14" customFormat="1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T3289" s="13"/>
      <c r="U3289" s="13"/>
      <c r="V3289" s="13"/>
      <c r="W3289" s="7"/>
      <c r="X3289" s="7"/>
      <c r="Y3289" s="7"/>
      <c r="Z3289" s="7"/>
      <c r="AA3289" s="7"/>
      <c r="AB3289" s="7"/>
      <c r="AC3289" s="7"/>
      <c r="AD3289" s="7"/>
      <c r="AE3289" s="7"/>
      <c r="AF3289" s="7"/>
      <c r="AG3289" s="7"/>
    </row>
    <row r="3290" spans="1:33" s="14" customFormat="1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T3290" s="13"/>
      <c r="U3290" s="13"/>
      <c r="V3290" s="13"/>
      <c r="W3290" s="7"/>
      <c r="X3290" s="7"/>
      <c r="Y3290" s="7"/>
      <c r="Z3290" s="7"/>
      <c r="AA3290" s="7"/>
      <c r="AB3290" s="7"/>
      <c r="AC3290" s="7"/>
      <c r="AD3290" s="7"/>
      <c r="AE3290" s="7"/>
      <c r="AF3290" s="7"/>
      <c r="AG3290" s="7"/>
    </row>
    <row r="3291" spans="1:33" s="14" customFormat="1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T3291" s="13"/>
      <c r="U3291" s="13"/>
      <c r="V3291" s="13"/>
      <c r="W3291" s="7"/>
      <c r="X3291" s="7"/>
      <c r="Y3291" s="7"/>
      <c r="Z3291" s="7"/>
      <c r="AA3291" s="7"/>
      <c r="AB3291" s="7"/>
      <c r="AC3291" s="7"/>
      <c r="AD3291" s="7"/>
      <c r="AE3291" s="7"/>
      <c r="AF3291" s="7"/>
      <c r="AG3291" s="7"/>
    </row>
    <row r="3292" spans="1:33" s="14" customFormat="1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T3292" s="13"/>
      <c r="U3292" s="13"/>
      <c r="V3292" s="13"/>
      <c r="W3292" s="7"/>
      <c r="X3292" s="7"/>
      <c r="Y3292" s="7"/>
      <c r="Z3292" s="7"/>
      <c r="AA3292" s="7"/>
      <c r="AB3292" s="7"/>
      <c r="AC3292" s="7"/>
      <c r="AD3292" s="7"/>
      <c r="AE3292" s="7"/>
      <c r="AF3292" s="7"/>
      <c r="AG3292" s="7"/>
    </row>
    <row r="3293" spans="1:33" s="14" customFormat="1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T3293" s="13"/>
      <c r="U3293" s="13"/>
      <c r="V3293" s="13"/>
      <c r="W3293" s="7"/>
      <c r="X3293" s="7"/>
      <c r="Y3293" s="7"/>
      <c r="Z3293" s="7"/>
      <c r="AA3293" s="7"/>
      <c r="AB3293" s="7"/>
      <c r="AC3293" s="7"/>
      <c r="AD3293" s="7"/>
      <c r="AE3293" s="7"/>
      <c r="AF3293" s="7"/>
      <c r="AG3293" s="7"/>
    </row>
    <row r="3294" spans="1:33" s="14" customFormat="1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T3294" s="13"/>
      <c r="U3294" s="13"/>
      <c r="V3294" s="13"/>
      <c r="W3294" s="7"/>
      <c r="X3294" s="7"/>
      <c r="Y3294" s="7"/>
      <c r="Z3294" s="7"/>
      <c r="AA3294" s="7"/>
      <c r="AB3294" s="7"/>
      <c r="AC3294" s="7"/>
      <c r="AD3294" s="7"/>
      <c r="AE3294" s="7"/>
      <c r="AF3294" s="7"/>
      <c r="AG3294" s="7"/>
    </row>
    <row r="3295" spans="1:33" s="14" customFormat="1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T3295" s="13"/>
      <c r="U3295" s="13"/>
      <c r="V3295" s="13"/>
      <c r="W3295" s="7"/>
      <c r="X3295" s="7"/>
      <c r="Y3295" s="7"/>
      <c r="Z3295" s="7"/>
      <c r="AA3295" s="7"/>
      <c r="AB3295" s="7"/>
      <c r="AC3295" s="7"/>
      <c r="AD3295" s="7"/>
      <c r="AE3295" s="7"/>
      <c r="AF3295" s="7"/>
      <c r="AG3295" s="7"/>
    </row>
    <row r="3296" spans="1:33" s="14" customFormat="1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T3296" s="13"/>
      <c r="U3296" s="13"/>
      <c r="V3296" s="13"/>
      <c r="W3296" s="7"/>
      <c r="X3296" s="7"/>
      <c r="Y3296" s="7"/>
      <c r="Z3296" s="7"/>
      <c r="AA3296" s="7"/>
      <c r="AB3296" s="7"/>
      <c r="AC3296" s="7"/>
      <c r="AD3296" s="7"/>
      <c r="AE3296" s="7"/>
      <c r="AF3296" s="7"/>
      <c r="AG3296" s="7"/>
    </row>
    <row r="3297" spans="1:33" s="14" customFormat="1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T3297" s="13"/>
      <c r="U3297" s="13"/>
      <c r="V3297" s="13"/>
      <c r="W3297" s="7"/>
      <c r="X3297" s="7"/>
      <c r="Y3297" s="7"/>
      <c r="Z3297" s="7"/>
      <c r="AA3297" s="7"/>
      <c r="AB3297" s="7"/>
      <c r="AC3297" s="7"/>
      <c r="AD3297" s="7"/>
      <c r="AE3297" s="7"/>
      <c r="AF3297" s="7"/>
      <c r="AG3297" s="7"/>
    </row>
    <row r="3298" spans="1:33" s="14" customFormat="1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T3298" s="13"/>
      <c r="U3298" s="13"/>
      <c r="V3298" s="13"/>
      <c r="W3298" s="7"/>
      <c r="X3298" s="7"/>
      <c r="Y3298" s="7"/>
      <c r="Z3298" s="7"/>
      <c r="AA3298" s="7"/>
      <c r="AB3298" s="7"/>
      <c r="AC3298" s="7"/>
      <c r="AD3298" s="7"/>
      <c r="AE3298" s="7"/>
      <c r="AF3298" s="7"/>
      <c r="AG3298" s="7"/>
    </row>
    <row r="3299" spans="1:33" s="14" customFormat="1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T3299" s="13"/>
      <c r="U3299" s="13"/>
      <c r="V3299" s="13"/>
      <c r="W3299" s="7"/>
      <c r="X3299" s="7"/>
      <c r="Y3299" s="7"/>
      <c r="Z3299" s="7"/>
      <c r="AA3299" s="7"/>
      <c r="AB3299" s="7"/>
      <c r="AC3299" s="7"/>
      <c r="AD3299" s="7"/>
      <c r="AE3299" s="7"/>
      <c r="AF3299" s="7"/>
      <c r="AG3299" s="7"/>
    </row>
    <row r="3300" spans="1:33" s="14" customFormat="1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T3300" s="13"/>
      <c r="U3300" s="13"/>
      <c r="V3300" s="13"/>
      <c r="W3300" s="7"/>
      <c r="X3300" s="7"/>
      <c r="Y3300" s="7"/>
      <c r="Z3300" s="7"/>
      <c r="AA3300" s="7"/>
      <c r="AB3300" s="7"/>
      <c r="AC3300" s="7"/>
      <c r="AD3300" s="7"/>
      <c r="AE3300" s="7"/>
      <c r="AF3300" s="7"/>
      <c r="AG3300" s="7"/>
    </row>
    <row r="3301" spans="1:33" s="14" customFormat="1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T3301" s="13"/>
      <c r="U3301" s="13"/>
      <c r="V3301" s="13"/>
      <c r="W3301" s="7"/>
      <c r="X3301" s="7"/>
      <c r="Y3301" s="7"/>
      <c r="Z3301" s="7"/>
      <c r="AA3301" s="7"/>
      <c r="AB3301" s="7"/>
      <c r="AC3301" s="7"/>
      <c r="AD3301" s="7"/>
      <c r="AE3301" s="7"/>
      <c r="AF3301" s="7"/>
      <c r="AG3301" s="7"/>
    </row>
    <row r="3302" spans="1:33" s="14" customFormat="1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T3302" s="13"/>
      <c r="U3302" s="13"/>
      <c r="V3302" s="13"/>
      <c r="W3302" s="7"/>
      <c r="X3302" s="7"/>
      <c r="Y3302" s="7"/>
      <c r="Z3302" s="7"/>
      <c r="AA3302" s="7"/>
      <c r="AB3302" s="7"/>
      <c r="AC3302" s="7"/>
      <c r="AD3302" s="7"/>
      <c r="AE3302" s="7"/>
      <c r="AF3302" s="7"/>
      <c r="AG3302" s="7"/>
    </row>
    <row r="3303" spans="1:33" s="14" customFormat="1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T3303" s="13"/>
      <c r="U3303" s="13"/>
      <c r="V3303" s="13"/>
      <c r="W3303" s="7"/>
      <c r="X3303" s="7"/>
      <c r="Y3303" s="7"/>
      <c r="Z3303" s="7"/>
      <c r="AA3303" s="7"/>
      <c r="AB3303" s="7"/>
      <c r="AC3303" s="7"/>
      <c r="AD3303" s="7"/>
      <c r="AE3303" s="7"/>
      <c r="AF3303" s="7"/>
      <c r="AG3303" s="7"/>
    </row>
    <row r="3304" spans="1:33" s="14" customFormat="1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T3304" s="13"/>
      <c r="U3304" s="13"/>
      <c r="V3304" s="13"/>
      <c r="W3304" s="7"/>
      <c r="X3304" s="7"/>
      <c r="Y3304" s="7"/>
      <c r="Z3304" s="7"/>
      <c r="AA3304" s="7"/>
      <c r="AB3304" s="7"/>
      <c r="AC3304" s="7"/>
      <c r="AD3304" s="7"/>
      <c r="AE3304" s="7"/>
      <c r="AF3304" s="7"/>
      <c r="AG3304" s="7"/>
    </row>
    <row r="3305" spans="1:33" s="14" customFormat="1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T3305" s="13"/>
      <c r="U3305" s="13"/>
      <c r="V3305" s="13"/>
      <c r="W3305" s="7"/>
      <c r="X3305" s="7"/>
      <c r="Y3305" s="7"/>
      <c r="Z3305" s="7"/>
      <c r="AA3305" s="7"/>
      <c r="AB3305" s="7"/>
      <c r="AC3305" s="7"/>
      <c r="AD3305" s="7"/>
      <c r="AE3305" s="7"/>
      <c r="AF3305" s="7"/>
      <c r="AG3305" s="7"/>
    </row>
    <row r="3306" spans="1:33" s="14" customFormat="1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T3306" s="13"/>
      <c r="U3306" s="13"/>
      <c r="V3306" s="13"/>
      <c r="W3306" s="7"/>
      <c r="X3306" s="7"/>
      <c r="Y3306" s="7"/>
      <c r="Z3306" s="7"/>
      <c r="AA3306" s="7"/>
      <c r="AB3306" s="7"/>
      <c r="AC3306" s="7"/>
      <c r="AD3306" s="7"/>
      <c r="AE3306" s="7"/>
      <c r="AF3306" s="7"/>
      <c r="AG3306" s="7"/>
    </row>
    <row r="3307" spans="1:33" s="14" customFormat="1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T3307" s="13"/>
      <c r="U3307" s="13"/>
      <c r="V3307" s="13"/>
      <c r="W3307" s="7"/>
      <c r="X3307" s="7"/>
      <c r="Y3307" s="7"/>
      <c r="Z3307" s="7"/>
      <c r="AA3307" s="7"/>
      <c r="AB3307" s="7"/>
      <c r="AC3307" s="7"/>
      <c r="AD3307" s="7"/>
      <c r="AE3307" s="7"/>
      <c r="AF3307" s="7"/>
      <c r="AG3307" s="7"/>
    </row>
    <row r="3308" spans="1:33" s="14" customFormat="1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T3308" s="13"/>
      <c r="U3308" s="13"/>
      <c r="V3308" s="13"/>
      <c r="W3308" s="7"/>
      <c r="X3308" s="7"/>
      <c r="Y3308" s="7"/>
      <c r="Z3308" s="7"/>
      <c r="AA3308" s="7"/>
      <c r="AB3308" s="7"/>
      <c r="AC3308" s="7"/>
      <c r="AD3308" s="7"/>
      <c r="AE3308" s="7"/>
      <c r="AF3308" s="7"/>
      <c r="AG3308" s="7"/>
    </row>
    <row r="3309" spans="1:33" s="14" customFormat="1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T3309" s="13"/>
      <c r="U3309" s="13"/>
      <c r="V3309" s="13"/>
      <c r="W3309" s="7"/>
      <c r="X3309" s="7"/>
      <c r="Y3309" s="7"/>
      <c r="Z3309" s="7"/>
      <c r="AA3309" s="7"/>
      <c r="AB3309" s="7"/>
      <c r="AC3309" s="7"/>
      <c r="AD3309" s="7"/>
      <c r="AE3309" s="7"/>
      <c r="AF3309" s="7"/>
      <c r="AG3309" s="7"/>
    </row>
    <row r="3310" spans="1:33" s="14" customFormat="1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T3310" s="13"/>
      <c r="U3310" s="13"/>
      <c r="V3310" s="13"/>
      <c r="W3310" s="7"/>
      <c r="X3310" s="7"/>
      <c r="Y3310" s="7"/>
      <c r="Z3310" s="7"/>
      <c r="AA3310" s="7"/>
      <c r="AB3310" s="7"/>
      <c r="AC3310" s="7"/>
      <c r="AD3310" s="7"/>
      <c r="AE3310" s="7"/>
      <c r="AF3310" s="7"/>
      <c r="AG3310" s="7"/>
    </row>
    <row r="3311" spans="1:33" s="14" customFormat="1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T3311" s="13"/>
      <c r="U3311" s="13"/>
      <c r="V3311" s="13"/>
      <c r="W3311" s="7"/>
      <c r="X3311" s="7"/>
      <c r="Y3311" s="7"/>
      <c r="Z3311" s="7"/>
      <c r="AA3311" s="7"/>
      <c r="AB3311" s="7"/>
      <c r="AC3311" s="7"/>
      <c r="AD3311" s="7"/>
      <c r="AE3311" s="7"/>
      <c r="AF3311" s="7"/>
      <c r="AG3311" s="7"/>
    </row>
    <row r="3312" spans="1:33" s="14" customFormat="1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T3312" s="13"/>
      <c r="U3312" s="13"/>
      <c r="V3312" s="13"/>
      <c r="W3312" s="7"/>
      <c r="X3312" s="7"/>
      <c r="Y3312" s="7"/>
      <c r="Z3312" s="7"/>
      <c r="AA3312" s="7"/>
      <c r="AB3312" s="7"/>
      <c r="AC3312" s="7"/>
      <c r="AD3312" s="7"/>
      <c r="AE3312" s="7"/>
      <c r="AF3312" s="7"/>
      <c r="AG3312" s="7"/>
    </row>
    <row r="3313" spans="1:33" s="14" customFormat="1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T3313" s="13"/>
      <c r="U3313" s="13"/>
      <c r="V3313" s="13"/>
      <c r="W3313" s="7"/>
      <c r="X3313" s="7"/>
      <c r="Y3313" s="7"/>
      <c r="Z3313" s="7"/>
      <c r="AA3313" s="7"/>
      <c r="AB3313" s="7"/>
      <c r="AC3313" s="7"/>
      <c r="AD3313" s="7"/>
      <c r="AE3313" s="7"/>
      <c r="AF3313" s="7"/>
      <c r="AG3313" s="7"/>
    </row>
    <row r="3314" spans="1:33" s="14" customFormat="1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T3314" s="13"/>
      <c r="U3314" s="13"/>
      <c r="V3314" s="13"/>
      <c r="W3314" s="7"/>
      <c r="X3314" s="7"/>
      <c r="Y3314" s="7"/>
      <c r="Z3314" s="7"/>
      <c r="AA3314" s="7"/>
      <c r="AB3314" s="7"/>
      <c r="AC3314" s="7"/>
      <c r="AD3314" s="7"/>
      <c r="AE3314" s="7"/>
      <c r="AF3314" s="7"/>
      <c r="AG3314" s="7"/>
    </row>
    <row r="3315" spans="1:33" s="14" customFormat="1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T3315" s="13"/>
      <c r="U3315" s="13"/>
      <c r="V3315" s="13"/>
      <c r="W3315" s="7"/>
      <c r="X3315" s="7"/>
      <c r="Y3315" s="7"/>
      <c r="Z3315" s="7"/>
      <c r="AA3315" s="7"/>
      <c r="AB3315" s="7"/>
      <c r="AC3315" s="7"/>
      <c r="AD3315" s="7"/>
      <c r="AE3315" s="7"/>
      <c r="AF3315" s="7"/>
      <c r="AG3315" s="7"/>
    </row>
    <row r="3316" spans="1:33" s="14" customFormat="1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T3316" s="13"/>
      <c r="U3316" s="13"/>
      <c r="V3316" s="13"/>
      <c r="W3316" s="7"/>
      <c r="X3316" s="7"/>
      <c r="Y3316" s="7"/>
      <c r="Z3316" s="7"/>
      <c r="AA3316" s="7"/>
      <c r="AB3316" s="7"/>
      <c r="AC3316" s="7"/>
      <c r="AD3316" s="7"/>
      <c r="AE3316" s="7"/>
      <c r="AF3316" s="7"/>
      <c r="AG3316" s="7"/>
    </row>
    <row r="3317" spans="1:33" s="14" customFormat="1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T3317" s="13"/>
      <c r="U3317" s="13"/>
      <c r="V3317" s="13"/>
      <c r="W3317" s="7"/>
      <c r="X3317" s="7"/>
      <c r="Y3317" s="7"/>
      <c r="Z3317" s="7"/>
      <c r="AA3317" s="7"/>
      <c r="AB3317" s="7"/>
      <c r="AC3317" s="7"/>
      <c r="AD3317" s="7"/>
      <c r="AE3317" s="7"/>
      <c r="AF3317" s="7"/>
      <c r="AG3317" s="7"/>
    </row>
    <row r="3318" spans="1:33" s="14" customFormat="1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T3318" s="13"/>
      <c r="U3318" s="13"/>
      <c r="V3318" s="13"/>
      <c r="W3318" s="7"/>
      <c r="X3318" s="7"/>
      <c r="Y3318" s="7"/>
      <c r="Z3318" s="7"/>
      <c r="AA3318" s="7"/>
      <c r="AB3318" s="7"/>
      <c r="AC3318" s="7"/>
      <c r="AD3318" s="7"/>
      <c r="AE3318" s="7"/>
      <c r="AF3318" s="7"/>
      <c r="AG3318" s="7"/>
    </row>
    <row r="3319" spans="1:33" s="14" customFormat="1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T3319" s="13"/>
      <c r="U3319" s="13"/>
      <c r="V3319" s="13"/>
      <c r="W3319" s="7"/>
      <c r="X3319" s="7"/>
      <c r="Y3319" s="7"/>
      <c r="Z3319" s="7"/>
      <c r="AA3319" s="7"/>
      <c r="AB3319" s="7"/>
      <c r="AC3319" s="7"/>
      <c r="AD3319" s="7"/>
      <c r="AE3319" s="7"/>
      <c r="AF3319" s="7"/>
      <c r="AG3319" s="7"/>
    </row>
    <row r="3320" spans="1:33" s="14" customFormat="1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T3320" s="13"/>
      <c r="U3320" s="13"/>
      <c r="V3320" s="13"/>
      <c r="W3320" s="7"/>
      <c r="X3320" s="7"/>
      <c r="Y3320" s="7"/>
      <c r="Z3320" s="7"/>
      <c r="AA3320" s="7"/>
      <c r="AB3320" s="7"/>
      <c r="AC3320" s="7"/>
      <c r="AD3320" s="7"/>
      <c r="AE3320" s="7"/>
      <c r="AF3320" s="7"/>
      <c r="AG3320" s="7"/>
    </row>
    <row r="3321" spans="1:33" s="14" customFormat="1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T3321" s="13"/>
      <c r="U3321" s="13"/>
      <c r="V3321" s="13"/>
      <c r="W3321" s="7"/>
      <c r="X3321" s="7"/>
      <c r="Y3321" s="7"/>
      <c r="Z3321" s="7"/>
      <c r="AA3321" s="7"/>
      <c r="AB3321" s="7"/>
      <c r="AC3321" s="7"/>
      <c r="AD3321" s="7"/>
      <c r="AE3321" s="7"/>
      <c r="AF3321" s="7"/>
      <c r="AG3321" s="7"/>
    </row>
    <row r="3322" spans="1:33" s="14" customFormat="1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T3322" s="13"/>
      <c r="U3322" s="13"/>
      <c r="V3322" s="13"/>
      <c r="W3322" s="7"/>
      <c r="X3322" s="7"/>
      <c r="Y3322" s="7"/>
      <c r="Z3322" s="7"/>
      <c r="AA3322" s="7"/>
      <c r="AB3322" s="7"/>
      <c r="AC3322" s="7"/>
      <c r="AD3322" s="7"/>
      <c r="AE3322" s="7"/>
      <c r="AF3322" s="7"/>
      <c r="AG3322" s="7"/>
    </row>
    <row r="3323" spans="1:33" s="14" customFormat="1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T3323" s="13"/>
      <c r="U3323" s="13"/>
      <c r="V3323" s="13"/>
      <c r="W3323" s="7"/>
      <c r="X3323" s="7"/>
      <c r="Y3323" s="7"/>
      <c r="Z3323" s="7"/>
      <c r="AA3323" s="7"/>
      <c r="AB3323" s="7"/>
      <c r="AC3323" s="7"/>
      <c r="AD3323" s="7"/>
      <c r="AE3323" s="7"/>
      <c r="AF3323" s="7"/>
      <c r="AG3323" s="7"/>
    </row>
    <row r="3324" spans="1:33" s="14" customFormat="1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T3324" s="13"/>
      <c r="U3324" s="13"/>
      <c r="V3324" s="13"/>
      <c r="W3324" s="7"/>
      <c r="X3324" s="7"/>
      <c r="Y3324" s="7"/>
      <c r="Z3324" s="7"/>
      <c r="AA3324" s="7"/>
      <c r="AB3324" s="7"/>
      <c r="AC3324" s="7"/>
      <c r="AD3324" s="7"/>
      <c r="AE3324" s="7"/>
      <c r="AF3324" s="7"/>
      <c r="AG3324" s="7"/>
    </row>
    <row r="3325" spans="1:33" s="14" customFormat="1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T3325" s="13"/>
      <c r="U3325" s="13"/>
      <c r="V3325" s="13"/>
      <c r="W3325" s="7"/>
      <c r="X3325" s="7"/>
      <c r="Y3325" s="7"/>
      <c r="Z3325" s="7"/>
      <c r="AA3325" s="7"/>
      <c r="AB3325" s="7"/>
      <c r="AC3325" s="7"/>
      <c r="AD3325" s="7"/>
      <c r="AE3325" s="7"/>
      <c r="AF3325" s="7"/>
      <c r="AG3325" s="7"/>
    </row>
    <row r="3326" spans="1:33" s="14" customFormat="1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T3326" s="13"/>
      <c r="U3326" s="13"/>
      <c r="V3326" s="13"/>
      <c r="W3326" s="7"/>
      <c r="X3326" s="7"/>
      <c r="Y3326" s="7"/>
      <c r="Z3326" s="7"/>
      <c r="AA3326" s="7"/>
      <c r="AB3326" s="7"/>
      <c r="AC3326" s="7"/>
      <c r="AD3326" s="7"/>
      <c r="AE3326" s="7"/>
      <c r="AF3326" s="7"/>
      <c r="AG3326" s="7"/>
    </row>
    <row r="3327" spans="1:33" s="14" customFormat="1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T3327" s="13"/>
      <c r="U3327" s="13"/>
      <c r="V3327" s="13"/>
      <c r="W3327" s="7"/>
      <c r="X3327" s="7"/>
      <c r="Y3327" s="7"/>
      <c r="Z3327" s="7"/>
      <c r="AA3327" s="7"/>
      <c r="AB3327" s="7"/>
      <c r="AC3327" s="7"/>
      <c r="AD3327" s="7"/>
      <c r="AE3327" s="7"/>
      <c r="AF3327" s="7"/>
      <c r="AG3327" s="7"/>
    </row>
    <row r="3328" spans="1:33" s="14" customFormat="1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T3328" s="13"/>
      <c r="U3328" s="13"/>
      <c r="V3328" s="13"/>
      <c r="W3328" s="7"/>
      <c r="X3328" s="7"/>
      <c r="Y3328" s="7"/>
      <c r="Z3328" s="7"/>
      <c r="AA3328" s="7"/>
      <c r="AB3328" s="7"/>
      <c r="AC3328" s="7"/>
      <c r="AD3328" s="7"/>
      <c r="AE3328" s="7"/>
      <c r="AF3328" s="7"/>
      <c r="AG3328" s="7"/>
    </row>
    <row r="3329" spans="1:33" s="14" customFormat="1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T3329" s="13"/>
      <c r="U3329" s="13"/>
      <c r="V3329" s="13"/>
      <c r="W3329" s="7"/>
      <c r="X3329" s="7"/>
      <c r="Y3329" s="7"/>
      <c r="Z3329" s="7"/>
      <c r="AA3329" s="7"/>
      <c r="AB3329" s="7"/>
      <c r="AC3329" s="7"/>
      <c r="AD3329" s="7"/>
      <c r="AE3329" s="7"/>
      <c r="AF3329" s="7"/>
      <c r="AG3329" s="7"/>
    </row>
    <row r="3330" spans="1:33" s="14" customFormat="1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T3330" s="13"/>
      <c r="U3330" s="13"/>
      <c r="V3330" s="13"/>
      <c r="W3330" s="7"/>
      <c r="X3330" s="7"/>
      <c r="Y3330" s="7"/>
      <c r="Z3330" s="7"/>
      <c r="AA3330" s="7"/>
      <c r="AB3330" s="7"/>
      <c r="AC3330" s="7"/>
      <c r="AD3330" s="7"/>
      <c r="AE3330" s="7"/>
      <c r="AF3330" s="7"/>
      <c r="AG3330" s="7"/>
    </row>
    <row r="3331" spans="1:33" s="14" customFormat="1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T3331" s="13"/>
      <c r="U3331" s="13"/>
      <c r="V3331" s="13"/>
      <c r="W3331" s="7"/>
      <c r="X3331" s="7"/>
      <c r="Y3331" s="7"/>
      <c r="Z3331" s="7"/>
      <c r="AA3331" s="7"/>
      <c r="AB3331" s="7"/>
      <c r="AC3331" s="7"/>
      <c r="AD3331" s="7"/>
      <c r="AE3331" s="7"/>
      <c r="AF3331" s="7"/>
      <c r="AG3331" s="7"/>
    </row>
    <row r="3332" spans="1:33" s="14" customFormat="1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T3332" s="13"/>
      <c r="U3332" s="13"/>
      <c r="V3332" s="13"/>
      <c r="W3332" s="7"/>
      <c r="X3332" s="7"/>
      <c r="Y3332" s="7"/>
      <c r="Z3332" s="7"/>
      <c r="AA3332" s="7"/>
      <c r="AB3332" s="7"/>
      <c r="AC3332" s="7"/>
      <c r="AD3332" s="7"/>
      <c r="AE3332" s="7"/>
      <c r="AF3332" s="7"/>
      <c r="AG3332" s="7"/>
    </row>
    <row r="3333" spans="1:33" s="14" customFormat="1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T3333" s="13"/>
      <c r="U3333" s="13"/>
      <c r="V3333" s="13"/>
      <c r="W3333" s="7"/>
      <c r="X3333" s="7"/>
      <c r="Y3333" s="7"/>
      <c r="Z3333" s="7"/>
      <c r="AA3333" s="7"/>
      <c r="AB3333" s="7"/>
      <c r="AC3333" s="7"/>
      <c r="AD3333" s="7"/>
      <c r="AE3333" s="7"/>
      <c r="AF3333" s="7"/>
      <c r="AG3333" s="7"/>
    </row>
    <row r="3334" spans="1:33" s="14" customFormat="1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T3334" s="13"/>
      <c r="U3334" s="13"/>
      <c r="V3334" s="13"/>
      <c r="W3334" s="7"/>
      <c r="X3334" s="7"/>
      <c r="Y3334" s="7"/>
      <c r="Z3334" s="7"/>
      <c r="AA3334" s="7"/>
      <c r="AB3334" s="7"/>
      <c r="AC3334" s="7"/>
      <c r="AD3334" s="7"/>
      <c r="AE3334" s="7"/>
      <c r="AF3334" s="7"/>
      <c r="AG3334" s="7"/>
    </row>
    <row r="3335" spans="1:33" s="14" customFormat="1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T3335" s="13"/>
      <c r="U3335" s="13"/>
      <c r="V3335" s="13"/>
      <c r="W3335" s="7"/>
      <c r="X3335" s="7"/>
      <c r="Y3335" s="7"/>
      <c r="Z3335" s="7"/>
      <c r="AA3335" s="7"/>
      <c r="AB3335" s="7"/>
      <c r="AC3335" s="7"/>
      <c r="AD3335" s="7"/>
      <c r="AE3335" s="7"/>
      <c r="AF3335" s="7"/>
      <c r="AG3335" s="7"/>
    </row>
    <row r="3336" spans="1:33" s="14" customFormat="1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T3336" s="13"/>
      <c r="U3336" s="13"/>
      <c r="V3336" s="13"/>
      <c r="W3336" s="7"/>
      <c r="X3336" s="7"/>
      <c r="Y3336" s="7"/>
      <c r="Z3336" s="7"/>
      <c r="AA3336" s="7"/>
      <c r="AB3336" s="7"/>
      <c r="AC3336" s="7"/>
      <c r="AD3336" s="7"/>
      <c r="AE3336" s="7"/>
      <c r="AF3336" s="7"/>
      <c r="AG3336" s="7"/>
    </row>
    <row r="3337" spans="1:33" s="14" customFormat="1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T3337" s="13"/>
      <c r="U3337" s="13"/>
      <c r="V3337" s="13"/>
      <c r="W3337" s="7"/>
      <c r="X3337" s="7"/>
      <c r="Y3337" s="7"/>
      <c r="Z3337" s="7"/>
      <c r="AA3337" s="7"/>
      <c r="AB3337" s="7"/>
      <c r="AC3337" s="7"/>
      <c r="AD3337" s="7"/>
      <c r="AE3337" s="7"/>
      <c r="AF3337" s="7"/>
      <c r="AG3337" s="7"/>
    </row>
    <row r="3338" spans="1:33" s="14" customFormat="1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T3338" s="13"/>
      <c r="U3338" s="13"/>
      <c r="V3338" s="13"/>
      <c r="W3338" s="7"/>
      <c r="X3338" s="7"/>
      <c r="Y3338" s="7"/>
      <c r="Z3338" s="7"/>
      <c r="AA3338" s="7"/>
      <c r="AB3338" s="7"/>
      <c r="AC3338" s="7"/>
      <c r="AD3338" s="7"/>
      <c r="AE3338" s="7"/>
      <c r="AF3338" s="7"/>
      <c r="AG3338" s="7"/>
    </row>
    <row r="3339" spans="1:33" s="14" customFormat="1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T3339" s="13"/>
      <c r="U3339" s="13"/>
      <c r="V3339" s="13"/>
      <c r="W3339" s="7"/>
      <c r="X3339" s="7"/>
      <c r="Y3339" s="7"/>
      <c r="Z3339" s="7"/>
      <c r="AA3339" s="7"/>
      <c r="AB3339" s="7"/>
      <c r="AC3339" s="7"/>
      <c r="AD3339" s="7"/>
      <c r="AE3339" s="7"/>
      <c r="AF3339" s="7"/>
      <c r="AG3339" s="7"/>
    </row>
    <row r="3340" spans="1:33" s="14" customFormat="1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T3340" s="13"/>
      <c r="U3340" s="13"/>
      <c r="V3340" s="13"/>
      <c r="W3340" s="7"/>
      <c r="X3340" s="7"/>
      <c r="Y3340" s="7"/>
      <c r="Z3340" s="7"/>
      <c r="AA3340" s="7"/>
      <c r="AB3340" s="7"/>
      <c r="AC3340" s="7"/>
      <c r="AD3340" s="7"/>
      <c r="AE3340" s="7"/>
      <c r="AF3340" s="7"/>
      <c r="AG3340" s="7"/>
    </row>
    <row r="3341" spans="1:33" s="14" customFormat="1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T3341" s="13"/>
      <c r="U3341" s="13"/>
      <c r="V3341" s="13"/>
      <c r="W3341" s="7"/>
      <c r="X3341" s="7"/>
      <c r="Y3341" s="7"/>
      <c r="Z3341" s="7"/>
      <c r="AA3341" s="7"/>
      <c r="AB3341" s="7"/>
      <c r="AC3341" s="7"/>
      <c r="AD3341" s="7"/>
      <c r="AE3341" s="7"/>
      <c r="AF3341" s="7"/>
      <c r="AG3341" s="7"/>
    </row>
    <row r="3342" spans="1:33" s="14" customFormat="1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T3342" s="13"/>
      <c r="U3342" s="13"/>
      <c r="V3342" s="13"/>
      <c r="W3342" s="7"/>
      <c r="X3342" s="7"/>
      <c r="Y3342" s="7"/>
      <c r="Z3342" s="7"/>
      <c r="AA3342" s="7"/>
      <c r="AB3342" s="7"/>
      <c r="AC3342" s="7"/>
      <c r="AD3342" s="7"/>
      <c r="AE3342" s="7"/>
      <c r="AF3342" s="7"/>
      <c r="AG3342" s="7"/>
    </row>
    <row r="3343" spans="1:33" s="14" customFormat="1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T3343" s="13"/>
      <c r="U3343" s="13"/>
      <c r="V3343" s="13"/>
      <c r="W3343" s="7"/>
      <c r="X3343" s="7"/>
      <c r="Y3343" s="7"/>
      <c r="Z3343" s="7"/>
      <c r="AA3343" s="7"/>
      <c r="AB3343" s="7"/>
      <c r="AC3343" s="7"/>
      <c r="AD3343" s="7"/>
      <c r="AE3343" s="7"/>
      <c r="AF3343" s="7"/>
      <c r="AG3343" s="7"/>
    </row>
    <row r="3344" spans="1:33" s="14" customFormat="1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T3344" s="13"/>
      <c r="U3344" s="13"/>
      <c r="V3344" s="13"/>
      <c r="W3344" s="7"/>
      <c r="X3344" s="7"/>
      <c r="Y3344" s="7"/>
      <c r="Z3344" s="7"/>
      <c r="AA3344" s="7"/>
      <c r="AB3344" s="7"/>
      <c r="AC3344" s="7"/>
      <c r="AD3344" s="7"/>
      <c r="AE3344" s="7"/>
      <c r="AF3344" s="7"/>
      <c r="AG3344" s="7"/>
    </row>
    <row r="3345" spans="1:33" s="14" customFormat="1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T3345" s="13"/>
      <c r="U3345" s="13"/>
      <c r="V3345" s="13"/>
      <c r="W3345" s="7"/>
      <c r="X3345" s="7"/>
      <c r="Y3345" s="7"/>
      <c r="Z3345" s="7"/>
      <c r="AA3345" s="7"/>
      <c r="AB3345" s="7"/>
      <c r="AC3345" s="7"/>
      <c r="AD3345" s="7"/>
      <c r="AE3345" s="7"/>
      <c r="AF3345" s="7"/>
      <c r="AG3345" s="7"/>
    </row>
    <row r="3346" spans="1:33" s="14" customFormat="1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T3346" s="13"/>
      <c r="U3346" s="13"/>
      <c r="V3346" s="13"/>
      <c r="W3346" s="7"/>
      <c r="X3346" s="7"/>
      <c r="Y3346" s="7"/>
      <c r="Z3346" s="7"/>
      <c r="AA3346" s="7"/>
      <c r="AB3346" s="7"/>
      <c r="AC3346" s="7"/>
      <c r="AD3346" s="7"/>
      <c r="AE3346" s="7"/>
      <c r="AF3346" s="7"/>
      <c r="AG3346" s="7"/>
    </row>
    <row r="3347" spans="1:33" s="14" customFormat="1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T3347" s="13"/>
      <c r="U3347" s="13"/>
      <c r="V3347" s="13"/>
      <c r="W3347" s="7"/>
      <c r="X3347" s="7"/>
      <c r="Y3347" s="7"/>
      <c r="Z3347" s="7"/>
      <c r="AA3347" s="7"/>
      <c r="AB3347" s="7"/>
      <c r="AC3347" s="7"/>
      <c r="AD3347" s="7"/>
      <c r="AE3347" s="7"/>
      <c r="AF3347" s="7"/>
      <c r="AG3347" s="7"/>
    </row>
    <row r="3348" spans="1:33" s="14" customFormat="1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T3348" s="13"/>
      <c r="U3348" s="13"/>
      <c r="V3348" s="13"/>
      <c r="W3348" s="7"/>
      <c r="X3348" s="7"/>
      <c r="Y3348" s="7"/>
      <c r="Z3348" s="7"/>
      <c r="AA3348" s="7"/>
      <c r="AB3348" s="7"/>
      <c r="AC3348" s="7"/>
      <c r="AD3348" s="7"/>
      <c r="AE3348" s="7"/>
      <c r="AF3348" s="7"/>
      <c r="AG3348" s="7"/>
    </row>
    <row r="3349" spans="1:33" s="14" customFormat="1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T3349" s="13"/>
      <c r="U3349" s="13"/>
      <c r="V3349" s="13"/>
      <c r="W3349" s="7"/>
      <c r="X3349" s="7"/>
      <c r="Y3349" s="7"/>
      <c r="Z3349" s="7"/>
      <c r="AA3349" s="7"/>
      <c r="AB3349" s="7"/>
      <c r="AC3349" s="7"/>
      <c r="AD3349" s="7"/>
      <c r="AE3349" s="7"/>
      <c r="AF3349" s="7"/>
      <c r="AG3349" s="7"/>
    </row>
    <row r="3350" spans="1:33" s="14" customFormat="1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T3350" s="13"/>
      <c r="U3350" s="13"/>
      <c r="V3350" s="13"/>
      <c r="W3350" s="7"/>
      <c r="X3350" s="7"/>
      <c r="Y3350" s="7"/>
      <c r="Z3350" s="7"/>
      <c r="AA3350" s="7"/>
      <c r="AB3350" s="7"/>
      <c r="AC3350" s="7"/>
      <c r="AD3350" s="7"/>
      <c r="AE3350" s="7"/>
      <c r="AF3350" s="7"/>
      <c r="AG3350" s="7"/>
    </row>
    <row r="3351" spans="1:33" s="14" customFormat="1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T3351" s="13"/>
      <c r="U3351" s="13"/>
      <c r="V3351" s="13"/>
      <c r="W3351" s="7"/>
      <c r="X3351" s="7"/>
      <c r="Y3351" s="7"/>
      <c r="Z3351" s="7"/>
      <c r="AA3351" s="7"/>
      <c r="AB3351" s="7"/>
      <c r="AC3351" s="7"/>
      <c r="AD3351" s="7"/>
      <c r="AE3351" s="7"/>
      <c r="AF3351" s="7"/>
      <c r="AG3351" s="7"/>
    </row>
    <row r="3352" spans="1:33" s="14" customFormat="1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T3352" s="13"/>
      <c r="U3352" s="13"/>
      <c r="V3352" s="13"/>
      <c r="W3352" s="7"/>
      <c r="X3352" s="7"/>
      <c r="Y3352" s="7"/>
      <c r="Z3352" s="7"/>
      <c r="AA3352" s="7"/>
      <c r="AB3352" s="7"/>
      <c r="AC3352" s="7"/>
      <c r="AD3352" s="7"/>
      <c r="AE3352" s="7"/>
      <c r="AF3352" s="7"/>
      <c r="AG3352" s="7"/>
    </row>
    <row r="3353" spans="1:33" s="14" customFormat="1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T3353" s="13"/>
      <c r="U3353" s="13"/>
      <c r="V3353" s="13"/>
      <c r="W3353" s="7"/>
      <c r="X3353" s="7"/>
      <c r="Y3353" s="7"/>
      <c r="Z3353" s="7"/>
      <c r="AA3353" s="7"/>
      <c r="AB3353" s="7"/>
      <c r="AC3353" s="7"/>
      <c r="AD3353" s="7"/>
      <c r="AE3353" s="7"/>
      <c r="AF3353" s="7"/>
      <c r="AG3353" s="7"/>
    </row>
    <row r="3354" spans="1:33" s="14" customFormat="1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T3354" s="13"/>
      <c r="U3354" s="13"/>
      <c r="V3354" s="13"/>
      <c r="W3354" s="7"/>
      <c r="X3354" s="7"/>
      <c r="Y3354" s="7"/>
      <c r="Z3354" s="7"/>
      <c r="AA3354" s="7"/>
      <c r="AB3354" s="7"/>
      <c r="AC3354" s="7"/>
      <c r="AD3354" s="7"/>
      <c r="AE3354" s="7"/>
      <c r="AF3354" s="7"/>
      <c r="AG3354" s="7"/>
    </row>
    <row r="3355" spans="1:33" s="14" customFormat="1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T3355" s="13"/>
      <c r="U3355" s="13"/>
      <c r="V3355" s="13"/>
      <c r="W3355" s="7"/>
      <c r="X3355" s="7"/>
      <c r="Y3355" s="7"/>
      <c r="Z3355" s="7"/>
      <c r="AA3355" s="7"/>
      <c r="AB3355" s="7"/>
      <c r="AC3355" s="7"/>
      <c r="AD3355" s="7"/>
      <c r="AE3355" s="7"/>
      <c r="AF3355" s="7"/>
      <c r="AG3355" s="7"/>
    </row>
    <row r="3356" spans="1:33" s="14" customFormat="1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T3356" s="13"/>
      <c r="U3356" s="13"/>
      <c r="V3356" s="13"/>
      <c r="W3356" s="7"/>
      <c r="X3356" s="7"/>
      <c r="Y3356" s="7"/>
      <c r="Z3356" s="7"/>
      <c r="AA3356" s="7"/>
      <c r="AB3356" s="7"/>
      <c r="AC3356" s="7"/>
      <c r="AD3356" s="7"/>
      <c r="AE3356" s="7"/>
      <c r="AF3356" s="7"/>
      <c r="AG3356" s="7"/>
    </row>
    <row r="3357" spans="1:33" s="14" customFormat="1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T3357" s="13"/>
      <c r="U3357" s="13"/>
      <c r="V3357" s="13"/>
      <c r="W3357" s="7"/>
      <c r="X3357" s="7"/>
      <c r="Y3357" s="7"/>
      <c r="Z3357" s="7"/>
      <c r="AA3357" s="7"/>
      <c r="AB3357" s="7"/>
      <c r="AC3357" s="7"/>
      <c r="AD3357" s="7"/>
      <c r="AE3357" s="7"/>
      <c r="AF3357" s="7"/>
      <c r="AG3357" s="7"/>
    </row>
    <row r="3358" spans="1:33" s="14" customFormat="1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T3358" s="13"/>
      <c r="U3358" s="13"/>
      <c r="V3358" s="13"/>
      <c r="W3358" s="7"/>
      <c r="X3358" s="7"/>
      <c r="Y3358" s="7"/>
      <c r="Z3358" s="7"/>
      <c r="AA3358" s="7"/>
      <c r="AB3358" s="7"/>
      <c r="AC3358" s="7"/>
      <c r="AD3358" s="7"/>
      <c r="AE3358" s="7"/>
      <c r="AF3358" s="7"/>
      <c r="AG3358" s="7"/>
    </row>
    <row r="3359" spans="1:33" s="14" customFormat="1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T3359" s="13"/>
      <c r="U3359" s="13"/>
      <c r="V3359" s="13"/>
      <c r="W3359" s="7"/>
      <c r="X3359" s="7"/>
      <c r="Y3359" s="7"/>
      <c r="Z3359" s="7"/>
      <c r="AA3359" s="7"/>
      <c r="AB3359" s="7"/>
      <c r="AC3359" s="7"/>
      <c r="AD3359" s="7"/>
      <c r="AE3359" s="7"/>
      <c r="AF3359" s="7"/>
      <c r="AG3359" s="7"/>
    </row>
    <row r="3360" spans="1:33" s="14" customFormat="1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T3360" s="13"/>
      <c r="U3360" s="13"/>
      <c r="V3360" s="13"/>
      <c r="W3360" s="7"/>
      <c r="X3360" s="7"/>
      <c r="Y3360" s="7"/>
      <c r="Z3360" s="7"/>
      <c r="AA3360" s="7"/>
      <c r="AB3360" s="7"/>
      <c r="AC3360" s="7"/>
      <c r="AD3360" s="7"/>
      <c r="AE3360" s="7"/>
      <c r="AF3360" s="7"/>
      <c r="AG3360" s="7"/>
    </row>
    <row r="3361" spans="1:33" s="14" customFormat="1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T3361" s="13"/>
      <c r="U3361" s="13"/>
      <c r="V3361" s="13"/>
      <c r="W3361" s="7"/>
      <c r="X3361" s="7"/>
      <c r="Y3361" s="7"/>
      <c r="Z3361" s="7"/>
      <c r="AA3361" s="7"/>
      <c r="AB3361" s="7"/>
      <c r="AC3361" s="7"/>
      <c r="AD3361" s="7"/>
      <c r="AE3361" s="7"/>
      <c r="AF3361" s="7"/>
      <c r="AG3361" s="7"/>
    </row>
    <row r="3362" spans="1:33" s="14" customFormat="1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T3362" s="13"/>
      <c r="U3362" s="13"/>
      <c r="V3362" s="13"/>
      <c r="W3362" s="7"/>
      <c r="X3362" s="7"/>
      <c r="Y3362" s="7"/>
      <c r="Z3362" s="7"/>
      <c r="AA3362" s="7"/>
      <c r="AB3362" s="7"/>
      <c r="AC3362" s="7"/>
      <c r="AD3362" s="7"/>
      <c r="AE3362" s="7"/>
      <c r="AF3362" s="7"/>
      <c r="AG3362" s="7"/>
    </row>
    <row r="3363" spans="1:33" s="14" customFormat="1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T3363" s="13"/>
      <c r="U3363" s="13"/>
      <c r="V3363" s="13"/>
      <c r="W3363" s="7"/>
      <c r="X3363" s="7"/>
      <c r="Y3363" s="7"/>
      <c r="Z3363" s="7"/>
      <c r="AA3363" s="7"/>
      <c r="AB3363" s="7"/>
      <c r="AC3363" s="7"/>
      <c r="AD3363" s="7"/>
      <c r="AE3363" s="7"/>
      <c r="AF3363" s="7"/>
      <c r="AG3363" s="7"/>
    </row>
    <row r="3364" spans="1:33" s="14" customFormat="1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T3364" s="13"/>
      <c r="U3364" s="13"/>
      <c r="V3364" s="13"/>
      <c r="W3364" s="7"/>
      <c r="X3364" s="7"/>
      <c r="Y3364" s="7"/>
      <c r="Z3364" s="7"/>
      <c r="AA3364" s="7"/>
      <c r="AB3364" s="7"/>
      <c r="AC3364" s="7"/>
      <c r="AD3364" s="7"/>
      <c r="AE3364" s="7"/>
      <c r="AF3364" s="7"/>
      <c r="AG3364" s="7"/>
    </row>
    <row r="3365" spans="1:33" s="14" customFormat="1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T3365" s="13"/>
      <c r="U3365" s="13"/>
      <c r="V3365" s="13"/>
      <c r="W3365" s="7"/>
      <c r="X3365" s="7"/>
      <c r="Y3365" s="7"/>
      <c r="Z3365" s="7"/>
      <c r="AA3365" s="7"/>
      <c r="AB3365" s="7"/>
      <c r="AC3365" s="7"/>
      <c r="AD3365" s="7"/>
      <c r="AE3365" s="7"/>
      <c r="AF3365" s="7"/>
      <c r="AG3365" s="7"/>
    </row>
    <row r="3366" spans="1:33" s="14" customFormat="1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T3366" s="13"/>
      <c r="U3366" s="13"/>
      <c r="V3366" s="13"/>
      <c r="W3366" s="7"/>
      <c r="X3366" s="7"/>
      <c r="Y3366" s="7"/>
      <c r="Z3366" s="7"/>
      <c r="AA3366" s="7"/>
      <c r="AB3366" s="7"/>
      <c r="AC3366" s="7"/>
      <c r="AD3366" s="7"/>
      <c r="AE3366" s="7"/>
      <c r="AF3366" s="7"/>
      <c r="AG3366" s="7"/>
    </row>
    <row r="3367" spans="1:33" s="14" customFormat="1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T3367" s="13"/>
      <c r="U3367" s="13"/>
      <c r="V3367" s="13"/>
      <c r="W3367" s="7"/>
      <c r="X3367" s="7"/>
      <c r="Y3367" s="7"/>
      <c r="Z3367" s="7"/>
      <c r="AA3367" s="7"/>
      <c r="AB3367" s="7"/>
      <c r="AC3367" s="7"/>
      <c r="AD3367" s="7"/>
      <c r="AE3367" s="7"/>
      <c r="AF3367" s="7"/>
      <c r="AG3367" s="7"/>
    </row>
    <row r="3368" spans="1:33" s="14" customFormat="1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T3368" s="13"/>
      <c r="U3368" s="13"/>
      <c r="V3368" s="13"/>
      <c r="W3368" s="7"/>
      <c r="X3368" s="7"/>
      <c r="Y3368" s="7"/>
      <c r="Z3368" s="7"/>
      <c r="AA3368" s="7"/>
      <c r="AB3368" s="7"/>
      <c r="AC3368" s="7"/>
      <c r="AD3368" s="7"/>
      <c r="AE3368" s="7"/>
      <c r="AF3368" s="7"/>
      <c r="AG3368" s="7"/>
    </row>
    <row r="3369" spans="1:33" s="14" customFormat="1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T3369" s="13"/>
      <c r="U3369" s="13"/>
      <c r="V3369" s="13"/>
      <c r="W3369" s="7"/>
      <c r="X3369" s="7"/>
      <c r="Y3369" s="7"/>
      <c r="Z3369" s="7"/>
      <c r="AA3369" s="7"/>
      <c r="AB3369" s="7"/>
      <c r="AC3369" s="7"/>
      <c r="AD3369" s="7"/>
      <c r="AE3369" s="7"/>
      <c r="AF3369" s="7"/>
      <c r="AG3369" s="7"/>
    </row>
    <row r="3370" spans="1:33" s="14" customFormat="1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T3370" s="13"/>
      <c r="U3370" s="13"/>
      <c r="V3370" s="13"/>
      <c r="W3370" s="7"/>
      <c r="X3370" s="7"/>
      <c r="Y3370" s="7"/>
      <c r="Z3370" s="7"/>
      <c r="AA3370" s="7"/>
      <c r="AB3370" s="7"/>
      <c r="AC3370" s="7"/>
      <c r="AD3370" s="7"/>
      <c r="AE3370" s="7"/>
      <c r="AF3370" s="7"/>
      <c r="AG3370" s="7"/>
    </row>
    <row r="3371" spans="1:33" s="14" customFormat="1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T3371" s="13"/>
      <c r="U3371" s="13"/>
      <c r="V3371" s="13"/>
      <c r="W3371" s="7"/>
      <c r="X3371" s="7"/>
      <c r="Y3371" s="7"/>
      <c r="Z3371" s="7"/>
      <c r="AA3371" s="7"/>
      <c r="AB3371" s="7"/>
      <c r="AC3371" s="7"/>
      <c r="AD3371" s="7"/>
      <c r="AE3371" s="7"/>
      <c r="AF3371" s="7"/>
      <c r="AG3371" s="7"/>
    </row>
    <row r="3372" spans="1:33" s="14" customFormat="1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T3372" s="13"/>
      <c r="U3372" s="13"/>
      <c r="V3372" s="13"/>
      <c r="W3372" s="7"/>
      <c r="X3372" s="7"/>
      <c r="Y3372" s="7"/>
      <c r="Z3372" s="7"/>
      <c r="AA3372" s="7"/>
      <c r="AB3372" s="7"/>
      <c r="AC3372" s="7"/>
      <c r="AD3372" s="7"/>
      <c r="AE3372" s="7"/>
      <c r="AF3372" s="7"/>
      <c r="AG3372" s="7"/>
    </row>
    <row r="3373" spans="1:33" s="14" customFormat="1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T3373" s="13"/>
      <c r="U3373" s="13"/>
      <c r="V3373" s="13"/>
      <c r="W3373" s="7"/>
      <c r="X3373" s="7"/>
      <c r="Y3373" s="7"/>
      <c r="Z3373" s="7"/>
      <c r="AA3373" s="7"/>
      <c r="AB3373" s="7"/>
      <c r="AC3373" s="7"/>
      <c r="AD3373" s="7"/>
      <c r="AE3373" s="7"/>
      <c r="AF3373" s="7"/>
      <c r="AG3373" s="7"/>
    </row>
    <row r="3374" spans="1:33" s="14" customFormat="1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T3374" s="13"/>
      <c r="U3374" s="13"/>
      <c r="V3374" s="13"/>
      <c r="W3374" s="7"/>
      <c r="X3374" s="7"/>
      <c r="Y3374" s="7"/>
      <c r="Z3374" s="7"/>
      <c r="AA3374" s="7"/>
      <c r="AB3374" s="7"/>
      <c r="AC3374" s="7"/>
      <c r="AD3374" s="7"/>
      <c r="AE3374" s="7"/>
      <c r="AF3374" s="7"/>
      <c r="AG3374" s="7"/>
    </row>
    <row r="3375" spans="1:33" s="14" customFormat="1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T3375" s="13"/>
      <c r="U3375" s="13"/>
      <c r="V3375" s="13"/>
      <c r="W3375" s="7"/>
      <c r="X3375" s="7"/>
      <c r="Y3375" s="7"/>
      <c r="Z3375" s="7"/>
      <c r="AA3375" s="7"/>
      <c r="AB3375" s="7"/>
      <c r="AC3375" s="7"/>
      <c r="AD3375" s="7"/>
      <c r="AE3375" s="7"/>
      <c r="AF3375" s="7"/>
      <c r="AG3375" s="7"/>
    </row>
    <row r="3376" spans="1:33" s="14" customFormat="1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T3376" s="13"/>
      <c r="U3376" s="13"/>
      <c r="V3376" s="13"/>
      <c r="W3376" s="7"/>
      <c r="X3376" s="7"/>
      <c r="Y3376" s="7"/>
      <c r="Z3376" s="7"/>
      <c r="AA3376" s="7"/>
      <c r="AB3376" s="7"/>
      <c r="AC3376" s="7"/>
      <c r="AD3376" s="7"/>
      <c r="AE3376" s="7"/>
      <c r="AF3376" s="7"/>
      <c r="AG3376" s="7"/>
    </row>
    <row r="3377" spans="1:33" s="14" customFormat="1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T3377" s="13"/>
      <c r="U3377" s="13"/>
      <c r="V3377" s="13"/>
      <c r="W3377" s="7"/>
      <c r="X3377" s="7"/>
      <c r="Y3377" s="7"/>
      <c r="Z3377" s="7"/>
      <c r="AA3377" s="7"/>
      <c r="AB3377" s="7"/>
      <c r="AC3377" s="7"/>
      <c r="AD3377" s="7"/>
      <c r="AE3377" s="7"/>
      <c r="AF3377" s="7"/>
      <c r="AG3377" s="7"/>
    </row>
    <row r="3378" spans="1:33" s="14" customFormat="1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T3378" s="13"/>
      <c r="U3378" s="13"/>
      <c r="V3378" s="13"/>
      <c r="W3378" s="7"/>
      <c r="X3378" s="7"/>
      <c r="Y3378" s="7"/>
      <c r="Z3378" s="7"/>
      <c r="AA3378" s="7"/>
      <c r="AB3378" s="7"/>
      <c r="AC3378" s="7"/>
      <c r="AD3378" s="7"/>
      <c r="AE3378" s="7"/>
      <c r="AF3378" s="7"/>
      <c r="AG3378" s="7"/>
    </row>
    <row r="3379" spans="1:33" s="14" customFormat="1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T3379" s="13"/>
      <c r="U3379" s="13"/>
      <c r="V3379" s="13"/>
      <c r="W3379" s="7"/>
      <c r="X3379" s="7"/>
      <c r="Y3379" s="7"/>
      <c r="Z3379" s="7"/>
      <c r="AA3379" s="7"/>
      <c r="AB3379" s="7"/>
      <c r="AC3379" s="7"/>
      <c r="AD3379" s="7"/>
      <c r="AE3379" s="7"/>
      <c r="AF3379" s="7"/>
      <c r="AG3379" s="7"/>
    </row>
    <row r="3380" spans="1:33" s="14" customFormat="1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T3380" s="13"/>
      <c r="U3380" s="13"/>
      <c r="V3380" s="13"/>
      <c r="W3380" s="7"/>
      <c r="X3380" s="7"/>
      <c r="Y3380" s="7"/>
      <c r="Z3380" s="7"/>
      <c r="AA3380" s="7"/>
      <c r="AB3380" s="7"/>
      <c r="AC3380" s="7"/>
      <c r="AD3380" s="7"/>
      <c r="AE3380" s="7"/>
      <c r="AF3380" s="7"/>
      <c r="AG3380" s="7"/>
    </row>
    <row r="3381" spans="1:33" s="14" customFormat="1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T3381" s="13"/>
      <c r="U3381" s="13"/>
      <c r="V3381" s="13"/>
      <c r="W3381" s="7"/>
      <c r="X3381" s="7"/>
      <c r="Y3381" s="7"/>
      <c r="Z3381" s="7"/>
      <c r="AA3381" s="7"/>
      <c r="AB3381" s="7"/>
      <c r="AC3381" s="7"/>
      <c r="AD3381" s="7"/>
      <c r="AE3381" s="7"/>
      <c r="AF3381" s="7"/>
      <c r="AG3381" s="7"/>
    </row>
    <row r="3382" spans="1:33" s="14" customFormat="1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T3382" s="13"/>
      <c r="U3382" s="13"/>
      <c r="V3382" s="13"/>
      <c r="W3382" s="7"/>
      <c r="X3382" s="7"/>
      <c r="Y3382" s="7"/>
      <c r="Z3382" s="7"/>
      <c r="AA3382" s="7"/>
      <c r="AB3382" s="7"/>
      <c r="AC3382" s="7"/>
      <c r="AD3382" s="7"/>
      <c r="AE3382" s="7"/>
      <c r="AF3382" s="7"/>
      <c r="AG3382" s="7"/>
    </row>
    <row r="3383" spans="1:33" s="14" customFormat="1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T3383" s="13"/>
      <c r="U3383" s="13"/>
      <c r="V3383" s="13"/>
      <c r="W3383" s="7"/>
      <c r="X3383" s="7"/>
      <c r="Y3383" s="7"/>
      <c r="Z3383" s="7"/>
      <c r="AA3383" s="7"/>
      <c r="AB3383" s="7"/>
      <c r="AC3383" s="7"/>
      <c r="AD3383" s="7"/>
      <c r="AE3383" s="7"/>
      <c r="AF3383" s="7"/>
      <c r="AG3383" s="7"/>
    </row>
    <row r="3384" spans="1:33" s="14" customFormat="1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T3384" s="13"/>
      <c r="U3384" s="13"/>
      <c r="V3384" s="13"/>
      <c r="W3384" s="7"/>
      <c r="X3384" s="7"/>
      <c r="Y3384" s="7"/>
      <c r="Z3384" s="7"/>
      <c r="AA3384" s="7"/>
      <c r="AB3384" s="7"/>
      <c r="AC3384" s="7"/>
      <c r="AD3384" s="7"/>
      <c r="AE3384" s="7"/>
      <c r="AF3384" s="7"/>
      <c r="AG3384" s="7"/>
    </row>
    <row r="3385" spans="1:33" s="14" customFormat="1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T3385" s="13"/>
      <c r="U3385" s="13"/>
      <c r="V3385" s="13"/>
      <c r="W3385" s="7"/>
      <c r="X3385" s="7"/>
      <c r="Y3385" s="7"/>
      <c r="Z3385" s="7"/>
      <c r="AA3385" s="7"/>
      <c r="AB3385" s="7"/>
      <c r="AC3385" s="7"/>
      <c r="AD3385" s="7"/>
      <c r="AE3385" s="7"/>
      <c r="AF3385" s="7"/>
      <c r="AG3385" s="7"/>
    </row>
    <row r="3386" spans="1:33" s="14" customFormat="1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T3386" s="13"/>
      <c r="U3386" s="13"/>
      <c r="V3386" s="13"/>
      <c r="W3386" s="7"/>
      <c r="X3386" s="7"/>
      <c r="Y3386" s="7"/>
      <c r="Z3386" s="7"/>
      <c r="AA3386" s="7"/>
      <c r="AB3386" s="7"/>
      <c r="AC3386" s="7"/>
      <c r="AD3386" s="7"/>
      <c r="AE3386" s="7"/>
      <c r="AF3386" s="7"/>
      <c r="AG3386" s="7"/>
    </row>
    <row r="3387" spans="1:33" s="14" customFormat="1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T3387" s="13"/>
      <c r="U3387" s="13"/>
      <c r="V3387" s="13"/>
      <c r="W3387" s="7"/>
      <c r="X3387" s="7"/>
      <c r="Y3387" s="7"/>
      <c r="Z3387" s="7"/>
      <c r="AA3387" s="7"/>
      <c r="AB3387" s="7"/>
      <c r="AC3387" s="7"/>
      <c r="AD3387" s="7"/>
      <c r="AE3387" s="7"/>
      <c r="AF3387" s="7"/>
      <c r="AG3387" s="7"/>
    </row>
    <row r="3388" spans="1:33" s="14" customFormat="1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T3388" s="13"/>
      <c r="U3388" s="13"/>
      <c r="V3388" s="13"/>
      <c r="W3388" s="7"/>
      <c r="X3388" s="7"/>
      <c r="Y3388" s="7"/>
      <c r="Z3388" s="7"/>
      <c r="AA3388" s="7"/>
      <c r="AB3388" s="7"/>
      <c r="AC3388" s="7"/>
      <c r="AD3388" s="7"/>
      <c r="AE3388" s="7"/>
      <c r="AF3388" s="7"/>
      <c r="AG3388" s="7"/>
    </row>
    <row r="3389" spans="1:33" s="14" customFormat="1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T3389" s="13"/>
      <c r="U3389" s="13"/>
      <c r="V3389" s="13"/>
      <c r="W3389" s="7"/>
      <c r="X3389" s="7"/>
      <c r="Y3389" s="7"/>
      <c r="Z3389" s="7"/>
      <c r="AA3389" s="7"/>
      <c r="AB3389" s="7"/>
      <c r="AC3389" s="7"/>
      <c r="AD3389" s="7"/>
      <c r="AE3389" s="7"/>
      <c r="AF3389" s="7"/>
      <c r="AG3389" s="7"/>
    </row>
    <row r="3390" spans="1:33" s="14" customFormat="1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T3390" s="13"/>
      <c r="U3390" s="13"/>
      <c r="V3390" s="13"/>
      <c r="W3390" s="7"/>
      <c r="X3390" s="7"/>
      <c r="Y3390" s="7"/>
      <c r="Z3390" s="7"/>
      <c r="AA3390" s="7"/>
      <c r="AB3390" s="7"/>
      <c r="AC3390" s="7"/>
      <c r="AD3390" s="7"/>
      <c r="AE3390" s="7"/>
      <c r="AF3390" s="7"/>
      <c r="AG3390" s="7"/>
    </row>
    <row r="3391" spans="1:33" s="14" customFormat="1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T3391" s="13"/>
      <c r="U3391" s="13"/>
      <c r="V3391" s="13"/>
      <c r="W3391" s="7"/>
      <c r="X3391" s="7"/>
      <c r="Y3391" s="7"/>
      <c r="Z3391" s="7"/>
      <c r="AA3391" s="7"/>
      <c r="AB3391" s="7"/>
      <c r="AC3391" s="7"/>
      <c r="AD3391" s="7"/>
      <c r="AE3391" s="7"/>
      <c r="AF3391" s="7"/>
      <c r="AG3391" s="7"/>
    </row>
    <row r="3392" spans="1:33" s="14" customFormat="1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T3392" s="13"/>
      <c r="U3392" s="13"/>
      <c r="V3392" s="13"/>
      <c r="W3392" s="7"/>
      <c r="X3392" s="7"/>
      <c r="Y3392" s="7"/>
      <c r="Z3392" s="7"/>
      <c r="AA3392" s="7"/>
      <c r="AB3392" s="7"/>
      <c r="AC3392" s="7"/>
      <c r="AD3392" s="7"/>
      <c r="AE3392" s="7"/>
      <c r="AF3392" s="7"/>
      <c r="AG3392" s="7"/>
    </row>
    <row r="3393" spans="1:33" s="14" customFormat="1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T3393" s="13"/>
      <c r="U3393" s="13"/>
      <c r="V3393" s="13"/>
      <c r="W3393" s="7"/>
      <c r="X3393" s="7"/>
      <c r="Y3393" s="7"/>
      <c r="Z3393" s="7"/>
      <c r="AA3393" s="7"/>
      <c r="AB3393" s="7"/>
      <c r="AC3393" s="7"/>
      <c r="AD3393" s="7"/>
      <c r="AE3393" s="7"/>
      <c r="AF3393" s="7"/>
      <c r="AG3393" s="7"/>
    </row>
    <row r="3394" spans="1:33" s="14" customFormat="1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T3394" s="13"/>
      <c r="U3394" s="13"/>
      <c r="V3394" s="13"/>
      <c r="W3394" s="7"/>
      <c r="X3394" s="7"/>
      <c r="Y3394" s="7"/>
      <c r="Z3394" s="7"/>
      <c r="AA3394" s="7"/>
      <c r="AB3394" s="7"/>
      <c r="AC3394" s="7"/>
      <c r="AD3394" s="7"/>
      <c r="AE3394" s="7"/>
      <c r="AF3394" s="7"/>
      <c r="AG3394" s="7"/>
    </row>
    <row r="3395" spans="1:33" s="14" customFormat="1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T3395" s="13"/>
      <c r="U3395" s="13"/>
      <c r="V3395" s="13"/>
      <c r="W3395" s="7"/>
      <c r="X3395" s="7"/>
      <c r="Y3395" s="7"/>
      <c r="Z3395" s="7"/>
      <c r="AA3395" s="7"/>
      <c r="AB3395" s="7"/>
      <c r="AC3395" s="7"/>
      <c r="AD3395" s="7"/>
      <c r="AE3395" s="7"/>
      <c r="AF3395" s="7"/>
      <c r="AG3395" s="7"/>
    </row>
    <row r="3396" spans="1:33" s="14" customFormat="1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T3396" s="13"/>
      <c r="U3396" s="13"/>
      <c r="V3396" s="13"/>
      <c r="W3396" s="7"/>
      <c r="X3396" s="7"/>
      <c r="Y3396" s="7"/>
      <c r="Z3396" s="7"/>
      <c r="AA3396" s="7"/>
      <c r="AB3396" s="7"/>
      <c r="AC3396" s="7"/>
      <c r="AD3396" s="7"/>
      <c r="AE3396" s="7"/>
      <c r="AF3396" s="7"/>
      <c r="AG3396" s="7"/>
    </row>
    <row r="3397" spans="1:33" s="14" customFormat="1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T3397" s="13"/>
      <c r="U3397" s="13"/>
      <c r="V3397" s="13"/>
      <c r="W3397" s="7"/>
      <c r="X3397" s="7"/>
      <c r="Y3397" s="7"/>
      <c r="Z3397" s="7"/>
      <c r="AA3397" s="7"/>
      <c r="AB3397" s="7"/>
      <c r="AC3397" s="7"/>
      <c r="AD3397" s="7"/>
      <c r="AE3397" s="7"/>
      <c r="AF3397" s="7"/>
      <c r="AG3397" s="7"/>
    </row>
    <row r="3398" spans="1:33" s="14" customFormat="1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T3398" s="13"/>
      <c r="U3398" s="13"/>
      <c r="V3398" s="13"/>
      <c r="W3398" s="7"/>
      <c r="X3398" s="7"/>
      <c r="Y3398" s="7"/>
      <c r="Z3398" s="7"/>
      <c r="AA3398" s="7"/>
      <c r="AB3398" s="7"/>
      <c r="AC3398" s="7"/>
      <c r="AD3398" s="7"/>
      <c r="AE3398" s="7"/>
      <c r="AF3398" s="7"/>
      <c r="AG3398" s="7"/>
    </row>
    <row r="3399" spans="1:33" s="14" customFormat="1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T3399" s="13"/>
      <c r="U3399" s="13"/>
      <c r="V3399" s="13"/>
      <c r="W3399" s="7"/>
      <c r="X3399" s="7"/>
      <c r="Y3399" s="7"/>
      <c r="Z3399" s="7"/>
      <c r="AA3399" s="7"/>
      <c r="AB3399" s="7"/>
      <c r="AC3399" s="7"/>
      <c r="AD3399" s="7"/>
      <c r="AE3399" s="7"/>
      <c r="AF3399" s="7"/>
      <c r="AG3399" s="7"/>
    </row>
    <row r="3400" spans="1:33" s="14" customFormat="1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T3400" s="13"/>
      <c r="U3400" s="13"/>
      <c r="V3400" s="13"/>
      <c r="W3400" s="7"/>
      <c r="X3400" s="7"/>
      <c r="Y3400" s="7"/>
      <c r="Z3400" s="7"/>
      <c r="AA3400" s="7"/>
      <c r="AB3400" s="7"/>
      <c r="AC3400" s="7"/>
      <c r="AD3400" s="7"/>
      <c r="AE3400" s="7"/>
      <c r="AF3400" s="7"/>
      <c r="AG3400" s="7"/>
    </row>
    <row r="3401" spans="1:33" s="14" customFormat="1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T3401" s="13"/>
      <c r="U3401" s="13"/>
      <c r="V3401" s="13"/>
      <c r="W3401" s="7"/>
      <c r="X3401" s="7"/>
      <c r="Y3401" s="7"/>
      <c r="Z3401" s="7"/>
      <c r="AA3401" s="7"/>
      <c r="AB3401" s="7"/>
      <c r="AC3401" s="7"/>
      <c r="AD3401" s="7"/>
      <c r="AE3401" s="7"/>
      <c r="AF3401" s="7"/>
      <c r="AG3401" s="7"/>
    </row>
    <row r="3402" spans="1:33" s="14" customFormat="1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T3402" s="13"/>
      <c r="U3402" s="13"/>
      <c r="V3402" s="13"/>
      <c r="W3402" s="7"/>
      <c r="X3402" s="7"/>
      <c r="Y3402" s="7"/>
      <c r="Z3402" s="7"/>
      <c r="AA3402" s="7"/>
      <c r="AB3402" s="7"/>
      <c r="AC3402" s="7"/>
      <c r="AD3402" s="7"/>
      <c r="AE3402" s="7"/>
      <c r="AF3402" s="7"/>
      <c r="AG3402" s="7"/>
    </row>
    <row r="3403" spans="1:33" s="14" customFormat="1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T3403" s="13"/>
      <c r="U3403" s="13"/>
      <c r="V3403" s="13"/>
      <c r="W3403" s="7"/>
      <c r="X3403" s="7"/>
      <c r="Y3403" s="7"/>
      <c r="Z3403" s="7"/>
      <c r="AA3403" s="7"/>
      <c r="AB3403" s="7"/>
      <c r="AC3403" s="7"/>
      <c r="AD3403" s="7"/>
      <c r="AE3403" s="7"/>
      <c r="AF3403" s="7"/>
      <c r="AG3403" s="7"/>
    </row>
    <row r="3404" spans="1:33" s="14" customFormat="1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T3404" s="13"/>
      <c r="U3404" s="13"/>
      <c r="V3404" s="13"/>
      <c r="W3404" s="7"/>
      <c r="X3404" s="7"/>
      <c r="Y3404" s="7"/>
      <c r="Z3404" s="7"/>
      <c r="AA3404" s="7"/>
      <c r="AB3404" s="7"/>
      <c r="AC3404" s="7"/>
      <c r="AD3404" s="7"/>
      <c r="AE3404" s="7"/>
      <c r="AF3404" s="7"/>
      <c r="AG3404" s="7"/>
    </row>
    <row r="3405" spans="1:33" s="14" customFormat="1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T3405" s="13"/>
      <c r="U3405" s="13"/>
      <c r="V3405" s="13"/>
      <c r="W3405" s="7"/>
      <c r="X3405" s="7"/>
      <c r="Y3405" s="7"/>
      <c r="Z3405" s="7"/>
      <c r="AA3405" s="7"/>
      <c r="AB3405" s="7"/>
      <c r="AC3405" s="7"/>
      <c r="AD3405" s="7"/>
      <c r="AE3405" s="7"/>
      <c r="AF3405" s="7"/>
      <c r="AG3405" s="7"/>
    </row>
    <row r="3406" spans="1:33" s="14" customFormat="1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T3406" s="13"/>
      <c r="U3406" s="13"/>
      <c r="V3406" s="13"/>
      <c r="W3406" s="7"/>
      <c r="X3406" s="7"/>
      <c r="Y3406" s="7"/>
      <c r="Z3406" s="7"/>
      <c r="AA3406" s="7"/>
      <c r="AB3406" s="7"/>
      <c r="AC3406" s="7"/>
      <c r="AD3406" s="7"/>
      <c r="AE3406" s="7"/>
      <c r="AF3406" s="7"/>
      <c r="AG3406" s="7"/>
    </row>
    <row r="3407" spans="1:33" s="14" customFormat="1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T3407" s="13"/>
      <c r="U3407" s="13"/>
      <c r="V3407" s="13"/>
      <c r="W3407" s="7"/>
      <c r="X3407" s="7"/>
      <c r="Y3407" s="7"/>
      <c r="Z3407" s="7"/>
      <c r="AA3407" s="7"/>
      <c r="AB3407" s="7"/>
      <c r="AC3407" s="7"/>
      <c r="AD3407" s="7"/>
      <c r="AE3407" s="7"/>
      <c r="AF3407" s="7"/>
      <c r="AG3407" s="7"/>
    </row>
    <row r="3408" spans="1:33" s="14" customFormat="1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T3408" s="13"/>
      <c r="U3408" s="13"/>
      <c r="V3408" s="13"/>
      <c r="W3408" s="7"/>
      <c r="X3408" s="7"/>
      <c r="Y3408" s="7"/>
      <c r="Z3408" s="7"/>
      <c r="AA3408" s="7"/>
      <c r="AB3408" s="7"/>
      <c r="AC3408" s="7"/>
      <c r="AD3408" s="7"/>
      <c r="AE3408" s="7"/>
      <c r="AF3408" s="7"/>
      <c r="AG3408" s="7"/>
    </row>
    <row r="3409" spans="1:33" s="14" customFormat="1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T3409" s="13"/>
      <c r="U3409" s="13"/>
      <c r="V3409" s="13"/>
      <c r="W3409" s="7"/>
      <c r="X3409" s="7"/>
      <c r="Y3409" s="7"/>
      <c r="Z3409" s="7"/>
      <c r="AA3409" s="7"/>
      <c r="AB3409" s="7"/>
      <c r="AC3409" s="7"/>
      <c r="AD3409" s="7"/>
      <c r="AE3409" s="7"/>
      <c r="AF3409" s="7"/>
      <c r="AG3409" s="7"/>
    </row>
    <row r="3410" spans="1:33" s="14" customFormat="1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T3410" s="13"/>
      <c r="U3410" s="13"/>
      <c r="V3410" s="13"/>
      <c r="W3410" s="7"/>
      <c r="X3410" s="7"/>
      <c r="Y3410" s="7"/>
      <c r="Z3410" s="7"/>
      <c r="AA3410" s="7"/>
      <c r="AB3410" s="7"/>
      <c r="AC3410" s="7"/>
      <c r="AD3410" s="7"/>
      <c r="AE3410" s="7"/>
      <c r="AF3410" s="7"/>
      <c r="AG3410" s="7"/>
    </row>
    <row r="3411" spans="1:33" s="14" customFormat="1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T3411" s="13"/>
      <c r="U3411" s="13"/>
      <c r="V3411" s="13"/>
      <c r="W3411" s="7"/>
      <c r="X3411" s="7"/>
      <c r="Y3411" s="7"/>
      <c r="Z3411" s="7"/>
      <c r="AA3411" s="7"/>
      <c r="AB3411" s="7"/>
      <c r="AC3411" s="7"/>
      <c r="AD3411" s="7"/>
      <c r="AE3411" s="7"/>
      <c r="AF3411" s="7"/>
      <c r="AG3411" s="7"/>
    </row>
    <row r="3412" spans="1:33" s="14" customFormat="1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T3412" s="13"/>
      <c r="U3412" s="13"/>
      <c r="V3412" s="13"/>
      <c r="W3412" s="7"/>
      <c r="X3412" s="7"/>
      <c r="Y3412" s="7"/>
      <c r="Z3412" s="7"/>
      <c r="AA3412" s="7"/>
      <c r="AB3412" s="7"/>
      <c r="AC3412" s="7"/>
      <c r="AD3412" s="7"/>
      <c r="AE3412" s="7"/>
      <c r="AF3412" s="7"/>
      <c r="AG3412" s="7"/>
    </row>
    <row r="3413" spans="1:33" s="14" customFormat="1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T3413" s="13"/>
      <c r="U3413" s="13"/>
      <c r="V3413" s="13"/>
      <c r="W3413" s="7"/>
      <c r="X3413" s="7"/>
      <c r="Y3413" s="7"/>
      <c r="Z3413" s="7"/>
      <c r="AA3413" s="7"/>
      <c r="AB3413" s="7"/>
      <c r="AC3413" s="7"/>
      <c r="AD3413" s="7"/>
      <c r="AE3413" s="7"/>
      <c r="AF3413" s="7"/>
      <c r="AG3413" s="7"/>
    </row>
    <row r="3414" spans="1:33" s="14" customFormat="1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T3414" s="13"/>
      <c r="U3414" s="13"/>
      <c r="V3414" s="13"/>
      <c r="W3414" s="7"/>
      <c r="X3414" s="7"/>
      <c r="Y3414" s="7"/>
      <c r="Z3414" s="7"/>
      <c r="AA3414" s="7"/>
      <c r="AB3414" s="7"/>
      <c r="AC3414" s="7"/>
      <c r="AD3414" s="7"/>
      <c r="AE3414" s="7"/>
      <c r="AF3414" s="7"/>
      <c r="AG3414" s="7"/>
    </row>
    <row r="3415" spans="1:33" s="14" customFormat="1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T3415" s="13"/>
      <c r="U3415" s="13"/>
      <c r="V3415" s="13"/>
      <c r="W3415" s="7"/>
      <c r="X3415" s="7"/>
      <c r="Y3415" s="7"/>
      <c r="Z3415" s="7"/>
      <c r="AA3415" s="7"/>
      <c r="AB3415" s="7"/>
      <c r="AC3415" s="7"/>
      <c r="AD3415" s="7"/>
      <c r="AE3415" s="7"/>
      <c r="AF3415" s="7"/>
      <c r="AG3415" s="7"/>
    </row>
    <row r="3416" spans="1:33" s="14" customFormat="1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T3416" s="13"/>
      <c r="U3416" s="13"/>
      <c r="V3416" s="13"/>
      <c r="W3416" s="7"/>
      <c r="X3416" s="7"/>
      <c r="Y3416" s="7"/>
      <c r="Z3416" s="7"/>
      <c r="AA3416" s="7"/>
      <c r="AB3416" s="7"/>
      <c r="AC3416" s="7"/>
      <c r="AD3416" s="7"/>
      <c r="AE3416" s="7"/>
      <c r="AF3416" s="7"/>
      <c r="AG3416" s="7"/>
    </row>
    <row r="3417" spans="1:33" s="14" customFormat="1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T3417" s="13"/>
      <c r="U3417" s="13"/>
      <c r="V3417" s="13"/>
      <c r="W3417" s="7"/>
      <c r="X3417" s="7"/>
      <c r="Y3417" s="7"/>
      <c r="Z3417" s="7"/>
      <c r="AA3417" s="7"/>
      <c r="AB3417" s="7"/>
      <c r="AC3417" s="7"/>
      <c r="AD3417" s="7"/>
      <c r="AE3417" s="7"/>
      <c r="AF3417" s="7"/>
      <c r="AG3417" s="7"/>
    </row>
    <row r="3418" spans="1:33" s="14" customFormat="1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T3418" s="13"/>
      <c r="U3418" s="13"/>
      <c r="V3418" s="13"/>
      <c r="W3418" s="7"/>
      <c r="X3418" s="7"/>
      <c r="Y3418" s="7"/>
      <c r="Z3418" s="7"/>
      <c r="AA3418" s="7"/>
      <c r="AB3418" s="7"/>
      <c r="AC3418" s="7"/>
      <c r="AD3418" s="7"/>
      <c r="AE3418" s="7"/>
      <c r="AF3418" s="7"/>
      <c r="AG3418" s="7"/>
    </row>
    <row r="3419" spans="1:33" s="14" customFormat="1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T3419" s="13"/>
      <c r="U3419" s="13"/>
      <c r="V3419" s="13"/>
      <c r="W3419" s="7"/>
      <c r="X3419" s="7"/>
      <c r="Y3419" s="7"/>
      <c r="Z3419" s="7"/>
      <c r="AA3419" s="7"/>
      <c r="AB3419" s="7"/>
      <c r="AC3419" s="7"/>
      <c r="AD3419" s="7"/>
      <c r="AE3419" s="7"/>
      <c r="AF3419" s="7"/>
      <c r="AG3419" s="7"/>
    </row>
    <row r="3420" spans="1:33" s="14" customFormat="1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T3420" s="13"/>
      <c r="U3420" s="13"/>
      <c r="V3420" s="13"/>
      <c r="W3420" s="7"/>
      <c r="X3420" s="7"/>
      <c r="Y3420" s="7"/>
      <c r="Z3420" s="7"/>
      <c r="AA3420" s="7"/>
      <c r="AB3420" s="7"/>
      <c r="AC3420" s="7"/>
      <c r="AD3420" s="7"/>
      <c r="AE3420" s="7"/>
      <c r="AF3420" s="7"/>
      <c r="AG3420" s="7"/>
    </row>
    <row r="3421" spans="1:33" s="14" customFormat="1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T3421" s="13"/>
      <c r="U3421" s="13"/>
      <c r="V3421" s="13"/>
      <c r="W3421" s="7"/>
      <c r="X3421" s="7"/>
      <c r="Y3421" s="7"/>
      <c r="Z3421" s="7"/>
      <c r="AA3421" s="7"/>
      <c r="AB3421" s="7"/>
      <c r="AC3421" s="7"/>
      <c r="AD3421" s="7"/>
      <c r="AE3421" s="7"/>
      <c r="AF3421" s="7"/>
      <c r="AG3421" s="7"/>
    </row>
    <row r="3422" spans="1:33" s="14" customFormat="1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T3422" s="13"/>
      <c r="U3422" s="13"/>
      <c r="V3422" s="13"/>
      <c r="W3422" s="7"/>
      <c r="X3422" s="7"/>
      <c r="Y3422" s="7"/>
      <c r="Z3422" s="7"/>
      <c r="AA3422" s="7"/>
      <c r="AB3422" s="7"/>
      <c r="AC3422" s="7"/>
      <c r="AD3422" s="7"/>
      <c r="AE3422" s="7"/>
      <c r="AF3422" s="7"/>
      <c r="AG3422" s="7"/>
    </row>
    <row r="3423" spans="1:33" s="14" customFormat="1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T3423" s="13"/>
      <c r="U3423" s="13"/>
      <c r="V3423" s="13"/>
      <c r="W3423" s="7"/>
      <c r="X3423" s="7"/>
      <c r="Y3423" s="7"/>
      <c r="Z3423" s="7"/>
      <c r="AA3423" s="7"/>
      <c r="AB3423" s="7"/>
      <c r="AC3423" s="7"/>
      <c r="AD3423" s="7"/>
      <c r="AE3423" s="7"/>
      <c r="AF3423" s="7"/>
      <c r="AG3423" s="7"/>
    </row>
    <row r="3424" spans="1:33" s="14" customFormat="1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T3424" s="13"/>
      <c r="U3424" s="13"/>
      <c r="V3424" s="13"/>
      <c r="W3424" s="7"/>
      <c r="X3424" s="7"/>
      <c r="Y3424" s="7"/>
      <c r="Z3424" s="7"/>
      <c r="AA3424" s="7"/>
      <c r="AB3424" s="7"/>
      <c r="AC3424" s="7"/>
      <c r="AD3424" s="7"/>
      <c r="AE3424" s="7"/>
      <c r="AF3424" s="7"/>
      <c r="AG3424" s="7"/>
    </row>
    <row r="3425" spans="1:33" s="14" customFormat="1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T3425" s="13"/>
      <c r="U3425" s="13"/>
      <c r="V3425" s="13"/>
      <c r="W3425" s="7"/>
      <c r="X3425" s="7"/>
      <c r="Y3425" s="7"/>
      <c r="Z3425" s="7"/>
      <c r="AA3425" s="7"/>
      <c r="AB3425" s="7"/>
      <c r="AC3425" s="7"/>
      <c r="AD3425" s="7"/>
      <c r="AE3425" s="7"/>
      <c r="AF3425" s="7"/>
      <c r="AG3425" s="7"/>
    </row>
    <row r="3426" spans="1:33" s="14" customFormat="1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T3426" s="13"/>
      <c r="U3426" s="13"/>
      <c r="V3426" s="13"/>
      <c r="W3426" s="7"/>
      <c r="X3426" s="7"/>
      <c r="Y3426" s="7"/>
      <c r="Z3426" s="7"/>
      <c r="AA3426" s="7"/>
      <c r="AB3426" s="7"/>
      <c r="AC3426" s="7"/>
      <c r="AD3426" s="7"/>
      <c r="AE3426" s="7"/>
      <c r="AF3426" s="7"/>
      <c r="AG3426" s="7"/>
    </row>
    <row r="3427" spans="1:33" s="14" customFormat="1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T3427" s="13"/>
      <c r="U3427" s="13"/>
      <c r="V3427" s="13"/>
      <c r="W3427" s="7"/>
      <c r="X3427" s="7"/>
      <c r="Y3427" s="7"/>
      <c r="Z3427" s="7"/>
      <c r="AA3427" s="7"/>
      <c r="AB3427" s="7"/>
      <c r="AC3427" s="7"/>
      <c r="AD3427" s="7"/>
      <c r="AE3427" s="7"/>
      <c r="AF3427" s="7"/>
      <c r="AG3427" s="7"/>
    </row>
    <row r="3428" spans="1:33" s="14" customFormat="1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T3428" s="13"/>
      <c r="U3428" s="13"/>
      <c r="V3428" s="13"/>
      <c r="W3428" s="7"/>
      <c r="X3428" s="7"/>
      <c r="Y3428" s="7"/>
      <c r="Z3428" s="7"/>
      <c r="AA3428" s="7"/>
      <c r="AB3428" s="7"/>
      <c r="AC3428" s="7"/>
      <c r="AD3428" s="7"/>
      <c r="AE3428" s="7"/>
      <c r="AF3428" s="7"/>
      <c r="AG3428" s="7"/>
    </row>
    <row r="3429" spans="1:33" s="14" customFormat="1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T3429" s="13"/>
      <c r="U3429" s="13"/>
      <c r="V3429" s="13"/>
      <c r="W3429" s="7"/>
      <c r="X3429" s="7"/>
      <c r="Y3429" s="7"/>
      <c r="Z3429" s="7"/>
      <c r="AA3429" s="7"/>
      <c r="AB3429" s="7"/>
      <c r="AC3429" s="7"/>
      <c r="AD3429" s="7"/>
      <c r="AE3429" s="7"/>
      <c r="AF3429" s="7"/>
      <c r="AG3429" s="7"/>
    </row>
    <row r="3430" spans="1:33" s="14" customFormat="1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T3430" s="13"/>
      <c r="U3430" s="13"/>
      <c r="V3430" s="13"/>
      <c r="W3430" s="7"/>
      <c r="X3430" s="7"/>
      <c r="Y3430" s="7"/>
      <c r="Z3430" s="7"/>
      <c r="AA3430" s="7"/>
      <c r="AB3430" s="7"/>
      <c r="AC3430" s="7"/>
      <c r="AD3430" s="7"/>
      <c r="AE3430" s="7"/>
      <c r="AF3430" s="7"/>
      <c r="AG3430" s="7"/>
    </row>
    <row r="3431" spans="1:33" s="14" customFormat="1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T3431" s="13"/>
      <c r="U3431" s="13"/>
      <c r="V3431" s="13"/>
      <c r="W3431" s="7"/>
      <c r="X3431" s="7"/>
      <c r="Y3431" s="7"/>
      <c r="Z3431" s="7"/>
      <c r="AA3431" s="7"/>
      <c r="AB3431" s="7"/>
      <c r="AC3431" s="7"/>
      <c r="AD3431" s="7"/>
      <c r="AE3431" s="7"/>
      <c r="AF3431" s="7"/>
      <c r="AG3431" s="7"/>
    </row>
    <row r="3432" spans="1:33" s="14" customFormat="1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T3432" s="13"/>
      <c r="U3432" s="13"/>
      <c r="V3432" s="13"/>
      <c r="W3432" s="7"/>
      <c r="X3432" s="7"/>
      <c r="Y3432" s="7"/>
      <c r="Z3432" s="7"/>
      <c r="AA3432" s="7"/>
      <c r="AB3432" s="7"/>
      <c r="AC3432" s="7"/>
      <c r="AD3432" s="7"/>
      <c r="AE3432" s="7"/>
      <c r="AF3432" s="7"/>
      <c r="AG3432" s="7"/>
    </row>
    <row r="3433" spans="1:33" s="14" customFormat="1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T3433" s="13"/>
      <c r="U3433" s="13"/>
      <c r="V3433" s="13"/>
      <c r="W3433" s="7"/>
      <c r="X3433" s="7"/>
      <c r="Y3433" s="7"/>
      <c r="Z3433" s="7"/>
      <c r="AA3433" s="7"/>
      <c r="AB3433" s="7"/>
      <c r="AC3433" s="7"/>
      <c r="AD3433" s="7"/>
      <c r="AE3433" s="7"/>
      <c r="AF3433" s="7"/>
      <c r="AG3433" s="7"/>
    </row>
    <row r="3434" spans="1:33" s="14" customFormat="1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T3434" s="13"/>
      <c r="U3434" s="13"/>
      <c r="V3434" s="13"/>
      <c r="W3434" s="7"/>
      <c r="X3434" s="7"/>
      <c r="Y3434" s="7"/>
      <c r="Z3434" s="7"/>
      <c r="AA3434" s="7"/>
      <c r="AB3434" s="7"/>
      <c r="AC3434" s="7"/>
      <c r="AD3434" s="7"/>
      <c r="AE3434" s="7"/>
      <c r="AF3434" s="7"/>
      <c r="AG3434" s="7"/>
    </row>
    <row r="3435" spans="1:33" s="14" customFormat="1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T3435" s="13"/>
      <c r="U3435" s="13"/>
      <c r="V3435" s="13"/>
      <c r="W3435" s="7"/>
      <c r="X3435" s="7"/>
      <c r="Y3435" s="7"/>
      <c r="Z3435" s="7"/>
      <c r="AA3435" s="7"/>
      <c r="AB3435" s="7"/>
      <c r="AC3435" s="7"/>
      <c r="AD3435" s="7"/>
      <c r="AE3435" s="7"/>
      <c r="AF3435" s="7"/>
      <c r="AG3435" s="7"/>
    </row>
    <row r="3436" spans="1:33" s="14" customFormat="1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T3436" s="13"/>
      <c r="U3436" s="13"/>
      <c r="V3436" s="13"/>
      <c r="W3436" s="7"/>
      <c r="X3436" s="7"/>
      <c r="Y3436" s="7"/>
      <c r="Z3436" s="7"/>
      <c r="AA3436" s="7"/>
      <c r="AB3436" s="7"/>
      <c r="AC3436" s="7"/>
      <c r="AD3436" s="7"/>
      <c r="AE3436" s="7"/>
      <c r="AF3436" s="7"/>
      <c r="AG3436" s="7"/>
    </row>
    <row r="3437" spans="1:33" s="14" customFormat="1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T3437" s="13"/>
      <c r="U3437" s="13"/>
      <c r="V3437" s="13"/>
      <c r="W3437" s="7"/>
      <c r="X3437" s="7"/>
      <c r="Y3437" s="7"/>
      <c r="Z3437" s="7"/>
      <c r="AA3437" s="7"/>
      <c r="AB3437" s="7"/>
      <c r="AC3437" s="7"/>
      <c r="AD3437" s="7"/>
      <c r="AE3437" s="7"/>
      <c r="AF3437" s="7"/>
      <c r="AG3437" s="7"/>
    </row>
    <row r="3438" spans="1:33" s="14" customFormat="1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T3438" s="13"/>
      <c r="U3438" s="13"/>
      <c r="V3438" s="13"/>
      <c r="W3438" s="7"/>
      <c r="X3438" s="7"/>
      <c r="Y3438" s="7"/>
      <c r="Z3438" s="7"/>
      <c r="AA3438" s="7"/>
      <c r="AB3438" s="7"/>
      <c r="AC3438" s="7"/>
      <c r="AD3438" s="7"/>
      <c r="AE3438" s="7"/>
      <c r="AF3438" s="7"/>
      <c r="AG3438" s="7"/>
    </row>
    <row r="3439" spans="1:33" s="14" customFormat="1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T3439" s="13"/>
      <c r="U3439" s="13"/>
      <c r="V3439" s="13"/>
      <c r="W3439" s="7"/>
      <c r="X3439" s="7"/>
      <c r="Y3439" s="7"/>
      <c r="Z3439" s="7"/>
      <c r="AA3439" s="7"/>
      <c r="AB3439" s="7"/>
      <c r="AC3439" s="7"/>
      <c r="AD3439" s="7"/>
      <c r="AE3439" s="7"/>
      <c r="AF3439" s="7"/>
      <c r="AG3439" s="7"/>
    </row>
    <row r="3440" spans="1:33" s="14" customFormat="1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T3440" s="13"/>
      <c r="U3440" s="13"/>
      <c r="V3440" s="13"/>
      <c r="W3440" s="7"/>
      <c r="X3440" s="7"/>
      <c r="Y3440" s="7"/>
      <c r="Z3440" s="7"/>
      <c r="AA3440" s="7"/>
      <c r="AB3440" s="7"/>
      <c r="AC3440" s="7"/>
      <c r="AD3440" s="7"/>
      <c r="AE3440" s="7"/>
      <c r="AF3440" s="7"/>
      <c r="AG3440" s="7"/>
    </row>
    <row r="3441" spans="1:33" s="14" customFormat="1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T3441" s="13"/>
      <c r="U3441" s="13"/>
      <c r="V3441" s="13"/>
      <c r="W3441" s="7"/>
      <c r="X3441" s="7"/>
      <c r="Y3441" s="7"/>
      <c r="Z3441" s="7"/>
      <c r="AA3441" s="7"/>
      <c r="AB3441" s="7"/>
      <c r="AC3441" s="7"/>
      <c r="AD3441" s="7"/>
      <c r="AE3441" s="7"/>
      <c r="AF3441" s="7"/>
      <c r="AG3441" s="7"/>
    </row>
    <row r="3442" spans="1:33" s="14" customFormat="1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T3442" s="13"/>
      <c r="U3442" s="13"/>
      <c r="V3442" s="13"/>
      <c r="W3442" s="7"/>
      <c r="X3442" s="7"/>
      <c r="Y3442" s="7"/>
      <c r="Z3442" s="7"/>
      <c r="AA3442" s="7"/>
      <c r="AB3442" s="7"/>
      <c r="AC3442" s="7"/>
      <c r="AD3442" s="7"/>
      <c r="AE3442" s="7"/>
      <c r="AF3442" s="7"/>
      <c r="AG3442" s="7"/>
    </row>
    <row r="3443" spans="1:33" s="14" customFormat="1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T3443" s="13"/>
      <c r="U3443" s="13"/>
      <c r="V3443" s="13"/>
      <c r="W3443" s="7"/>
      <c r="X3443" s="7"/>
      <c r="Y3443" s="7"/>
      <c r="Z3443" s="7"/>
      <c r="AA3443" s="7"/>
      <c r="AB3443" s="7"/>
      <c r="AC3443" s="7"/>
      <c r="AD3443" s="7"/>
      <c r="AE3443" s="7"/>
      <c r="AF3443" s="7"/>
      <c r="AG3443" s="7"/>
    </row>
    <row r="3444" spans="1:33" s="14" customFormat="1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T3444" s="13"/>
      <c r="U3444" s="13"/>
      <c r="V3444" s="13"/>
      <c r="W3444" s="7"/>
      <c r="X3444" s="7"/>
      <c r="Y3444" s="7"/>
      <c r="Z3444" s="7"/>
      <c r="AA3444" s="7"/>
      <c r="AB3444" s="7"/>
      <c r="AC3444" s="7"/>
      <c r="AD3444" s="7"/>
      <c r="AE3444" s="7"/>
      <c r="AF3444" s="7"/>
      <c r="AG3444" s="7"/>
    </row>
    <row r="3445" spans="1:33" s="14" customFormat="1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T3445" s="13"/>
      <c r="U3445" s="13"/>
      <c r="V3445" s="13"/>
      <c r="W3445" s="7"/>
      <c r="X3445" s="7"/>
      <c r="Y3445" s="7"/>
      <c r="Z3445" s="7"/>
      <c r="AA3445" s="7"/>
      <c r="AB3445" s="7"/>
      <c r="AC3445" s="7"/>
      <c r="AD3445" s="7"/>
      <c r="AE3445" s="7"/>
      <c r="AF3445" s="7"/>
      <c r="AG3445" s="7"/>
    </row>
    <row r="3446" spans="1:33" s="14" customFormat="1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T3446" s="13"/>
      <c r="U3446" s="13"/>
      <c r="V3446" s="13"/>
      <c r="W3446" s="7"/>
      <c r="X3446" s="7"/>
      <c r="Y3446" s="7"/>
      <c r="Z3446" s="7"/>
      <c r="AA3446" s="7"/>
      <c r="AB3446" s="7"/>
      <c r="AC3446" s="7"/>
      <c r="AD3446" s="7"/>
      <c r="AE3446" s="7"/>
      <c r="AF3446" s="7"/>
      <c r="AG3446" s="7"/>
    </row>
    <row r="3447" spans="1:33" s="14" customFormat="1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T3447" s="13"/>
      <c r="U3447" s="13"/>
      <c r="V3447" s="13"/>
      <c r="W3447" s="7"/>
      <c r="X3447" s="7"/>
      <c r="Y3447" s="7"/>
      <c r="Z3447" s="7"/>
      <c r="AA3447" s="7"/>
      <c r="AB3447" s="7"/>
      <c r="AC3447" s="7"/>
      <c r="AD3447" s="7"/>
      <c r="AE3447" s="7"/>
      <c r="AF3447" s="7"/>
      <c r="AG3447" s="7"/>
    </row>
    <row r="3448" spans="1:33" s="14" customFormat="1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T3448" s="13"/>
      <c r="U3448" s="13"/>
      <c r="V3448" s="13"/>
      <c r="W3448" s="7"/>
      <c r="X3448" s="7"/>
      <c r="Y3448" s="7"/>
      <c r="Z3448" s="7"/>
      <c r="AA3448" s="7"/>
      <c r="AB3448" s="7"/>
      <c r="AC3448" s="7"/>
      <c r="AD3448" s="7"/>
      <c r="AE3448" s="7"/>
      <c r="AF3448" s="7"/>
      <c r="AG3448" s="7"/>
    </row>
    <row r="3449" spans="1:33" s="14" customFormat="1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T3449" s="13"/>
      <c r="U3449" s="13"/>
      <c r="V3449" s="13"/>
      <c r="W3449" s="7"/>
      <c r="X3449" s="7"/>
      <c r="Y3449" s="7"/>
      <c r="Z3449" s="7"/>
      <c r="AA3449" s="7"/>
      <c r="AB3449" s="7"/>
      <c r="AC3449" s="7"/>
      <c r="AD3449" s="7"/>
      <c r="AE3449" s="7"/>
      <c r="AF3449" s="7"/>
      <c r="AG3449" s="7"/>
    </row>
    <row r="3450" spans="1:33" s="14" customFormat="1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T3450" s="13"/>
      <c r="U3450" s="13"/>
      <c r="V3450" s="13"/>
      <c r="W3450" s="7"/>
      <c r="X3450" s="7"/>
      <c r="Y3450" s="7"/>
      <c r="Z3450" s="7"/>
      <c r="AA3450" s="7"/>
      <c r="AB3450" s="7"/>
      <c r="AC3450" s="7"/>
      <c r="AD3450" s="7"/>
      <c r="AE3450" s="7"/>
      <c r="AF3450" s="7"/>
      <c r="AG3450" s="7"/>
    </row>
    <row r="3451" spans="1:33" s="14" customFormat="1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T3451" s="13"/>
      <c r="U3451" s="13"/>
      <c r="V3451" s="13"/>
      <c r="W3451" s="7"/>
      <c r="X3451" s="7"/>
      <c r="Y3451" s="7"/>
      <c r="Z3451" s="7"/>
      <c r="AA3451" s="7"/>
      <c r="AB3451" s="7"/>
      <c r="AC3451" s="7"/>
      <c r="AD3451" s="7"/>
      <c r="AE3451" s="7"/>
      <c r="AF3451" s="7"/>
      <c r="AG3451" s="7"/>
    </row>
    <row r="3452" spans="1:33" s="14" customFormat="1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T3452" s="13"/>
      <c r="U3452" s="13"/>
      <c r="V3452" s="13"/>
      <c r="W3452" s="7"/>
      <c r="X3452" s="7"/>
      <c r="Y3452" s="7"/>
      <c r="Z3452" s="7"/>
      <c r="AA3452" s="7"/>
      <c r="AB3452" s="7"/>
      <c r="AC3452" s="7"/>
      <c r="AD3452" s="7"/>
      <c r="AE3452" s="7"/>
      <c r="AF3452" s="7"/>
      <c r="AG3452" s="7"/>
    </row>
    <row r="3453" spans="1:33" s="14" customFormat="1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T3453" s="13"/>
      <c r="U3453" s="13"/>
      <c r="V3453" s="13"/>
      <c r="W3453" s="7"/>
      <c r="X3453" s="7"/>
      <c r="Y3453" s="7"/>
      <c r="Z3453" s="7"/>
      <c r="AA3453" s="7"/>
      <c r="AB3453" s="7"/>
      <c r="AC3453" s="7"/>
      <c r="AD3453" s="7"/>
      <c r="AE3453" s="7"/>
      <c r="AF3453" s="7"/>
      <c r="AG3453" s="7"/>
    </row>
    <row r="3454" spans="1:33" s="14" customFormat="1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T3454" s="13"/>
      <c r="U3454" s="13"/>
      <c r="V3454" s="13"/>
      <c r="W3454" s="7"/>
      <c r="X3454" s="7"/>
      <c r="Y3454" s="7"/>
      <c r="Z3454" s="7"/>
      <c r="AA3454" s="7"/>
      <c r="AB3454" s="7"/>
      <c r="AC3454" s="7"/>
      <c r="AD3454" s="7"/>
      <c r="AE3454" s="7"/>
      <c r="AF3454" s="7"/>
      <c r="AG3454" s="7"/>
    </row>
    <row r="3455" spans="1:33" s="14" customFormat="1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T3455" s="13"/>
      <c r="U3455" s="13"/>
      <c r="V3455" s="13"/>
      <c r="W3455" s="7"/>
      <c r="X3455" s="7"/>
      <c r="Y3455" s="7"/>
      <c r="Z3455" s="7"/>
      <c r="AA3455" s="7"/>
      <c r="AB3455" s="7"/>
      <c r="AC3455" s="7"/>
      <c r="AD3455" s="7"/>
      <c r="AE3455" s="7"/>
      <c r="AF3455" s="7"/>
      <c r="AG3455" s="7"/>
    </row>
    <row r="3456" spans="1:33" s="14" customFormat="1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T3456" s="13"/>
      <c r="U3456" s="13"/>
      <c r="V3456" s="13"/>
      <c r="W3456" s="7"/>
      <c r="X3456" s="7"/>
      <c r="Y3456" s="7"/>
      <c r="Z3456" s="7"/>
      <c r="AA3456" s="7"/>
      <c r="AB3456" s="7"/>
      <c r="AC3456" s="7"/>
      <c r="AD3456" s="7"/>
      <c r="AE3456" s="7"/>
      <c r="AF3456" s="7"/>
      <c r="AG3456" s="7"/>
    </row>
    <row r="3457" spans="1:33" s="14" customFormat="1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T3457" s="13"/>
      <c r="U3457" s="13"/>
      <c r="V3457" s="13"/>
      <c r="W3457" s="7"/>
      <c r="X3457" s="7"/>
      <c r="Y3457" s="7"/>
      <c r="Z3457" s="7"/>
      <c r="AA3457" s="7"/>
      <c r="AB3457" s="7"/>
      <c r="AC3457" s="7"/>
      <c r="AD3457" s="7"/>
      <c r="AE3457" s="7"/>
      <c r="AF3457" s="7"/>
      <c r="AG3457" s="7"/>
    </row>
    <row r="3458" spans="1:33" s="14" customFormat="1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T3458" s="13"/>
      <c r="U3458" s="13"/>
      <c r="V3458" s="13"/>
      <c r="W3458" s="7"/>
      <c r="X3458" s="7"/>
      <c r="Y3458" s="7"/>
      <c r="Z3458" s="7"/>
      <c r="AA3458" s="7"/>
      <c r="AB3458" s="7"/>
      <c r="AC3458" s="7"/>
      <c r="AD3458" s="7"/>
      <c r="AE3458" s="7"/>
      <c r="AF3458" s="7"/>
      <c r="AG3458" s="7"/>
    </row>
    <row r="3459" spans="1:33" s="14" customFormat="1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T3459" s="13"/>
      <c r="U3459" s="13"/>
      <c r="V3459" s="13"/>
      <c r="W3459" s="7"/>
      <c r="X3459" s="7"/>
      <c r="Y3459" s="7"/>
      <c r="Z3459" s="7"/>
      <c r="AA3459" s="7"/>
      <c r="AB3459" s="7"/>
      <c r="AC3459" s="7"/>
      <c r="AD3459" s="7"/>
      <c r="AE3459" s="7"/>
      <c r="AF3459" s="7"/>
      <c r="AG3459" s="7"/>
    </row>
    <row r="3460" spans="1:33" s="14" customFormat="1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T3460" s="13"/>
      <c r="U3460" s="13"/>
      <c r="V3460" s="13"/>
      <c r="W3460" s="7"/>
      <c r="X3460" s="7"/>
      <c r="Y3460" s="7"/>
      <c r="Z3460" s="7"/>
      <c r="AA3460" s="7"/>
      <c r="AB3460" s="7"/>
      <c r="AC3460" s="7"/>
      <c r="AD3460" s="7"/>
      <c r="AE3460" s="7"/>
      <c r="AF3460" s="7"/>
      <c r="AG3460" s="7"/>
    </row>
    <row r="3461" spans="1:33" s="14" customFormat="1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T3461" s="13"/>
      <c r="U3461" s="13"/>
      <c r="V3461" s="13"/>
      <c r="W3461" s="7"/>
      <c r="X3461" s="7"/>
      <c r="Y3461" s="7"/>
      <c r="Z3461" s="7"/>
      <c r="AA3461" s="7"/>
      <c r="AB3461" s="7"/>
      <c r="AC3461" s="7"/>
      <c r="AD3461" s="7"/>
      <c r="AE3461" s="7"/>
      <c r="AF3461" s="7"/>
      <c r="AG3461" s="7"/>
    </row>
    <row r="3462" spans="1:33" s="14" customFormat="1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T3462" s="13"/>
      <c r="U3462" s="13"/>
      <c r="V3462" s="13"/>
      <c r="W3462" s="7"/>
      <c r="X3462" s="7"/>
      <c r="Y3462" s="7"/>
      <c r="Z3462" s="7"/>
      <c r="AA3462" s="7"/>
      <c r="AB3462" s="7"/>
      <c r="AC3462" s="7"/>
      <c r="AD3462" s="7"/>
      <c r="AE3462" s="7"/>
      <c r="AF3462" s="7"/>
      <c r="AG3462" s="7"/>
    </row>
    <row r="3463" spans="1:33" s="14" customFormat="1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T3463" s="13"/>
      <c r="U3463" s="13"/>
      <c r="V3463" s="13"/>
      <c r="W3463" s="7"/>
      <c r="X3463" s="7"/>
      <c r="Y3463" s="7"/>
      <c r="Z3463" s="7"/>
      <c r="AA3463" s="7"/>
      <c r="AB3463" s="7"/>
      <c r="AC3463" s="7"/>
      <c r="AD3463" s="7"/>
      <c r="AE3463" s="7"/>
      <c r="AF3463" s="7"/>
      <c r="AG3463" s="7"/>
    </row>
    <row r="3464" spans="1:33" s="14" customFormat="1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T3464" s="13"/>
      <c r="U3464" s="13"/>
      <c r="V3464" s="13"/>
      <c r="W3464" s="7"/>
      <c r="X3464" s="7"/>
      <c r="Y3464" s="7"/>
      <c r="Z3464" s="7"/>
      <c r="AA3464" s="7"/>
      <c r="AB3464" s="7"/>
      <c r="AC3464" s="7"/>
      <c r="AD3464" s="7"/>
      <c r="AE3464" s="7"/>
      <c r="AF3464" s="7"/>
      <c r="AG3464" s="7"/>
    </row>
    <row r="3465" spans="1:33" s="14" customFormat="1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T3465" s="13"/>
      <c r="U3465" s="13"/>
      <c r="V3465" s="13"/>
      <c r="W3465" s="7"/>
      <c r="X3465" s="7"/>
      <c r="Y3465" s="7"/>
      <c r="Z3465" s="7"/>
      <c r="AA3465" s="7"/>
      <c r="AB3465" s="7"/>
      <c r="AC3465" s="7"/>
      <c r="AD3465" s="7"/>
      <c r="AE3465" s="7"/>
      <c r="AF3465" s="7"/>
      <c r="AG3465" s="7"/>
    </row>
    <row r="3466" spans="1:33" s="14" customFormat="1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T3466" s="13"/>
      <c r="U3466" s="13"/>
      <c r="V3466" s="13"/>
      <c r="W3466" s="7"/>
      <c r="X3466" s="7"/>
      <c r="Y3466" s="7"/>
      <c r="Z3466" s="7"/>
      <c r="AA3466" s="7"/>
      <c r="AB3466" s="7"/>
      <c r="AC3466" s="7"/>
      <c r="AD3466" s="7"/>
      <c r="AE3466" s="7"/>
      <c r="AF3466" s="7"/>
      <c r="AG3466" s="7"/>
    </row>
    <row r="3467" spans="1:33" s="14" customFormat="1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T3467" s="13"/>
      <c r="U3467" s="13"/>
      <c r="V3467" s="13"/>
      <c r="W3467" s="7"/>
      <c r="X3467" s="7"/>
      <c r="Y3467" s="7"/>
      <c r="Z3467" s="7"/>
      <c r="AA3467" s="7"/>
      <c r="AB3467" s="7"/>
      <c r="AC3467" s="7"/>
      <c r="AD3467" s="7"/>
      <c r="AE3467" s="7"/>
      <c r="AF3467" s="7"/>
      <c r="AG3467" s="7"/>
    </row>
    <row r="3468" spans="1:33" s="14" customFormat="1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T3468" s="13"/>
      <c r="U3468" s="13"/>
      <c r="V3468" s="13"/>
      <c r="W3468" s="7"/>
      <c r="X3468" s="7"/>
      <c r="Y3468" s="7"/>
      <c r="Z3468" s="7"/>
      <c r="AA3468" s="7"/>
      <c r="AB3468" s="7"/>
      <c r="AC3468" s="7"/>
      <c r="AD3468" s="7"/>
      <c r="AE3468" s="7"/>
      <c r="AF3468" s="7"/>
      <c r="AG3468" s="7"/>
    </row>
    <row r="3469" spans="1:33" s="14" customFormat="1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T3469" s="13"/>
      <c r="U3469" s="13"/>
      <c r="V3469" s="13"/>
      <c r="W3469" s="7"/>
      <c r="X3469" s="7"/>
      <c r="Y3469" s="7"/>
      <c r="Z3469" s="7"/>
      <c r="AA3469" s="7"/>
      <c r="AB3469" s="7"/>
      <c r="AC3469" s="7"/>
      <c r="AD3469" s="7"/>
      <c r="AE3469" s="7"/>
      <c r="AF3469" s="7"/>
      <c r="AG3469" s="7"/>
    </row>
    <row r="3470" spans="1:33" s="14" customFormat="1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T3470" s="13"/>
      <c r="U3470" s="13"/>
      <c r="V3470" s="13"/>
      <c r="W3470" s="7"/>
      <c r="X3470" s="7"/>
      <c r="Y3470" s="7"/>
      <c r="Z3470" s="7"/>
      <c r="AA3470" s="7"/>
      <c r="AB3470" s="7"/>
      <c r="AC3470" s="7"/>
      <c r="AD3470" s="7"/>
      <c r="AE3470" s="7"/>
      <c r="AF3470" s="7"/>
      <c r="AG3470" s="7"/>
    </row>
    <row r="3471" spans="1:33" s="14" customFormat="1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T3471" s="13"/>
      <c r="U3471" s="13"/>
      <c r="V3471" s="13"/>
      <c r="W3471" s="7"/>
      <c r="X3471" s="7"/>
      <c r="Y3471" s="7"/>
      <c r="Z3471" s="7"/>
      <c r="AA3471" s="7"/>
      <c r="AB3471" s="7"/>
      <c r="AC3471" s="7"/>
      <c r="AD3471" s="7"/>
      <c r="AE3471" s="7"/>
      <c r="AF3471" s="7"/>
      <c r="AG3471" s="7"/>
    </row>
    <row r="3472" spans="1:33" s="14" customFormat="1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T3472" s="13"/>
      <c r="U3472" s="13"/>
      <c r="V3472" s="13"/>
      <c r="W3472" s="7"/>
      <c r="X3472" s="7"/>
      <c r="Y3472" s="7"/>
      <c r="Z3472" s="7"/>
      <c r="AA3472" s="7"/>
      <c r="AB3472" s="7"/>
      <c r="AC3472" s="7"/>
      <c r="AD3472" s="7"/>
      <c r="AE3472" s="7"/>
      <c r="AF3472" s="7"/>
      <c r="AG3472" s="7"/>
    </row>
    <row r="3473" spans="1:33" s="14" customFormat="1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T3473" s="13"/>
      <c r="U3473" s="13"/>
      <c r="V3473" s="13"/>
      <c r="W3473" s="7"/>
      <c r="X3473" s="7"/>
      <c r="Y3473" s="7"/>
      <c r="Z3473" s="7"/>
      <c r="AA3473" s="7"/>
      <c r="AB3473" s="7"/>
      <c r="AC3473" s="7"/>
      <c r="AD3473" s="7"/>
      <c r="AE3473" s="7"/>
      <c r="AF3473" s="7"/>
      <c r="AG3473" s="7"/>
    </row>
    <row r="3474" spans="1:33" s="14" customFormat="1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T3474" s="13"/>
      <c r="U3474" s="13"/>
      <c r="V3474" s="13"/>
      <c r="W3474" s="7"/>
      <c r="X3474" s="7"/>
      <c r="Y3474" s="7"/>
      <c r="Z3474" s="7"/>
      <c r="AA3474" s="7"/>
      <c r="AB3474" s="7"/>
      <c r="AC3474" s="7"/>
      <c r="AD3474" s="7"/>
      <c r="AE3474" s="7"/>
      <c r="AF3474" s="7"/>
      <c r="AG3474" s="7"/>
    </row>
    <row r="3475" spans="1:33" s="14" customFormat="1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T3475" s="13"/>
      <c r="U3475" s="13"/>
      <c r="V3475" s="13"/>
      <c r="W3475" s="7"/>
      <c r="X3475" s="7"/>
      <c r="Y3475" s="7"/>
      <c r="Z3475" s="7"/>
      <c r="AA3475" s="7"/>
      <c r="AB3475" s="7"/>
      <c r="AC3475" s="7"/>
      <c r="AD3475" s="7"/>
      <c r="AE3475" s="7"/>
      <c r="AF3475" s="7"/>
      <c r="AG3475" s="7"/>
    </row>
    <row r="3476" spans="1:33" s="14" customFormat="1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T3476" s="13"/>
      <c r="U3476" s="13"/>
      <c r="V3476" s="13"/>
      <c r="W3476" s="7"/>
      <c r="X3476" s="7"/>
      <c r="Y3476" s="7"/>
      <c r="Z3476" s="7"/>
      <c r="AA3476" s="7"/>
      <c r="AB3476" s="7"/>
      <c r="AC3476" s="7"/>
      <c r="AD3476" s="7"/>
      <c r="AE3476" s="7"/>
      <c r="AF3476" s="7"/>
      <c r="AG3476" s="7"/>
    </row>
    <row r="3477" spans="1:33" s="14" customFormat="1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T3477" s="13"/>
      <c r="U3477" s="13"/>
      <c r="V3477" s="13"/>
      <c r="W3477" s="7"/>
      <c r="X3477" s="7"/>
      <c r="Y3477" s="7"/>
      <c r="Z3477" s="7"/>
      <c r="AA3477" s="7"/>
      <c r="AB3477" s="7"/>
      <c r="AC3477" s="7"/>
      <c r="AD3477" s="7"/>
      <c r="AE3477" s="7"/>
      <c r="AF3477" s="7"/>
      <c r="AG3477" s="7"/>
    </row>
    <row r="3478" spans="1:33" s="14" customFormat="1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T3478" s="13"/>
      <c r="U3478" s="13"/>
      <c r="V3478" s="13"/>
      <c r="W3478" s="7"/>
      <c r="X3478" s="7"/>
      <c r="Y3478" s="7"/>
      <c r="Z3478" s="7"/>
      <c r="AA3478" s="7"/>
      <c r="AB3478" s="7"/>
      <c r="AC3478" s="7"/>
      <c r="AD3478" s="7"/>
      <c r="AE3478" s="7"/>
      <c r="AF3478" s="7"/>
      <c r="AG3478" s="7"/>
    </row>
    <row r="3479" spans="1:33" s="14" customFormat="1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T3479" s="13"/>
      <c r="U3479" s="13"/>
      <c r="V3479" s="13"/>
      <c r="W3479" s="7"/>
      <c r="X3479" s="7"/>
      <c r="Y3479" s="7"/>
      <c r="Z3479" s="7"/>
      <c r="AA3479" s="7"/>
      <c r="AB3479" s="7"/>
      <c r="AC3479" s="7"/>
      <c r="AD3479" s="7"/>
      <c r="AE3479" s="7"/>
      <c r="AF3479" s="7"/>
      <c r="AG3479" s="7"/>
    </row>
    <row r="3480" spans="1:33" s="14" customFormat="1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T3480" s="13"/>
      <c r="U3480" s="13"/>
      <c r="V3480" s="13"/>
      <c r="W3480" s="7"/>
      <c r="X3480" s="7"/>
      <c r="Y3480" s="7"/>
      <c r="Z3480" s="7"/>
      <c r="AA3480" s="7"/>
      <c r="AB3480" s="7"/>
      <c r="AC3480" s="7"/>
      <c r="AD3480" s="7"/>
      <c r="AE3480" s="7"/>
      <c r="AF3480" s="7"/>
      <c r="AG3480" s="7"/>
    </row>
    <row r="3481" spans="1:33" s="14" customFormat="1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T3481" s="13"/>
      <c r="U3481" s="13"/>
      <c r="V3481" s="13"/>
      <c r="W3481" s="7"/>
      <c r="X3481" s="7"/>
      <c r="Y3481" s="7"/>
      <c r="Z3481" s="7"/>
      <c r="AA3481" s="7"/>
      <c r="AB3481" s="7"/>
      <c r="AC3481" s="7"/>
      <c r="AD3481" s="7"/>
      <c r="AE3481" s="7"/>
      <c r="AF3481" s="7"/>
      <c r="AG3481" s="7"/>
    </row>
    <row r="3482" spans="1:33" s="14" customFormat="1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T3482" s="13"/>
      <c r="U3482" s="13"/>
      <c r="V3482" s="13"/>
      <c r="W3482" s="7"/>
      <c r="X3482" s="7"/>
      <c r="Y3482" s="7"/>
      <c r="Z3482" s="7"/>
      <c r="AA3482" s="7"/>
      <c r="AB3482" s="7"/>
      <c r="AC3482" s="7"/>
      <c r="AD3482" s="7"/>
      <c r="AE3482" s="7"/>
      <c r="AF3482" s="7"/>
      <c r="AG3482" s="7"/>
    </row>
    <row r="3483" spans="1:33" s="14" customFormat="1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T3483" s="13"/>
      <c r="U3483" s="13"/>
      <c r="V3483" s="13"/>
      <c r="W3483" s="7"/>
      <c r="X3483" s="7"/>
      <c r="Y3483" s="7"/>
      <c r="Z3483" s="7"/>
      <c r="AA3483" s="7"/>
      <c r="AB3483" s="7"/>
      <c r="AC3483" s="7"/>
      <c r="AD3483" s="7"/>
      <c r="AE3483" s="7"/>
      <c r="AF3483" s="7"/>
      <c r="AG3483" s="7"/>
    </row>
    <row r="3484" spans="1:33" s="14" customFormat="1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T3484" s="13"/>
      <c r="U3484" s="13"/>
      <c r="V3484" s="13"/>
      <c r="W3484" s="7"/>
      <c r="X3484" s="7"/>
      <c r="Y3484" s="7"/>
      <c r="Z3484" s="7"/>
      <c r="AA3484" s="7"/>
      <c r="AB3484" s="7"/>
      <c r="AC3484" s="7"/>
      <c r="AD3484" s="7"/>
      <c r="AE3484" s="7"/>
      <c r="AF3484" s="7"/>
      <c r="AG3484" s="7"/>
    </row>
    <row r="3485" spans="1:33" s="14" customFormat="1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T3485" s="13"/>
      <c r="U3485" s="13"/>
      <c r="V3485" s="13"/>
      <c r="W3485" s="7"/>
      <c r="X3485" s="7"/>
      <c r="Y3485" s="7"/>
      <c r="Z3485" s="7"/>
      <c r="AA3485" s="7"/>
      <c r="AB3485" s="7"/>
      <c r="AC3485" s="7"/>
      <c r="AD3485" s="7"/>
      <c r="AE3485" s="7"/>
      <c r="AF3485" s="7"/>
      <c r="AG3485" s="7"/>
    </row>
    <row r="3486" spans="1:33" s="14" customFormat="1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T3486" s="13"/>
      <c r="U3486" s="13"/>
      <c r="V3486" s="13"/>
      <c r="W3486" s="7"/>
      <c r="X3486" s="7"/>
      <c r="Y3486" s="7"/>
      <c r="Z3486" s="7"/>
      <c r="AA3486" s="7"/>
      <c r="AB3486" s="7"/>
      <c r="AC3486" s="7"/>
      <c r="AD3486" s="7"/>
      <c r="AE3486" s="7"/>
      <c r="AF3486" s="7"/>
      <c r="AG3486" s="7"/>
    </row>
    <row r="3487" spans="1:33" s="14" customFormat="1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T3487" s="13"/>
      <c r="U3487" s="13"/>
      <c r="V3487" s="13"/>
      <c r="W3487" s="7"/>
      <c r="X3487" s="7"/>
      <c r="Y3487" s="7"/>
      <c r="Z3487" s="7"/>
      <c r="AA3487" s="7"/>
      <c r="AB3487" s="7"/>
      <c r="AC3487" s="7"/>
      <c r="AD3487" s="7"/>
      <c r="AE3487" s="7"/>
      <c r="AF3487" s="7"/>
      <c r="AG3487" s="7"/>
    </row>
    <row r="3488" spans="1:33" s="14" customFormat="1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T3488" s="13"/>
      <c r="U3488" s="13"/>
      <c r="V3488" s="13"/>
      <c r="W3488" s="7"/>
      <c r="X3488" s="7"/>
      <c r="Y3488" s="7"/>
      <c r="Z3488" s="7"/>
      <c r="AA3488" s="7"/>
      <c r="AB3488" s="7"/>
      <c r="AC3488" s="7"/>
      <c r="AD3488" s="7"/>
      <c r="AE3488" s="7"/>
      <c r="AF3488" s="7"/>
      <c r="AG3488" s="7"/>
    </row>
    <row r="3489" spans="1:33" s="14" customFormat="1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T3489" s="13"/>
      <c r="U3489" s="13"/>
      <c r="V3489" s="13"/>
      <c r="W3489" s="7"/>
      <c r="X3489" s="7"/>
      <c r="Y3489" s="7"/>
      <c r="Z3489" s="7"/>
      <c r="AA3489" s="7"/>
      <c r="AB3489" s="7"/>
      <c r="AC3489" s="7"/>
      <c r="AD3489" s="7"/>
      <c r="AE3489" s="7"/>
      <c r="AF3489" s="7"/>
      <c r="AG3489" s="7"/>
    </row>
    <row r="3490" spans="1:33" s="14" customFormat="1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T3490" s="13"/>
      <c r="U3490" s="13"/>
      <c r="V3490" s="13"/>
      <c r="W3490" s="7"/>
      <c r="X3490" s="7"/>
      <c r="Y3490" s="7"/>
      <c r="Z3490" s="7"/>
      <c r="AA3490" s="7"/>
      <c r="AB3490" s="7"/>
      <c r="AC3490" s="7"/>
      <c r="AD3490" s="7"/>
      <c r="AE3490" s="7"/>
      <c r="AF3490" s="7"/>
      <c r="AG3490" s="7"/>
    </row>
    <row r="3491" spans="1:33" s="14" customFormat="1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T3491" s="13"/>
      <c r="U3491" s="13"/>
      <c r="V3491" s="13"/>
      <c r="W3491" s="7"/>
      <c r="X3491" s="7"/>
      <c r="Y3491" s="7"/>
      <c r="Z3491" s="7"/>
      <c r="AA3491" s="7"/>
      <c r="AB3491" s="7"/>
      <c r="AC3491" s="7"/>
      <c r="AD3491" s="7"/>
      <c r="AE3491" s="7"/>
      <c r="AF3491" s="7"/>
      <c r="AG3491" s="7"/>
    </row>
    <row r="3492" spans="1:33" s="14" customFormat="1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T3492" s="13"/>
      <c r="U3492" s="13"/>
      <c r="V3492" s="13"/>
      <c r="W3492" s="7"/>
      <c r="X3492" s="7"/>
      <c r="Y3492" s="7"/>
      <c r="Z3492" s="7"/>
      <c r="AA3492" s="7"/>
      <c r="AB3492" s="7"/>
      <c r="AC3492" s="7"/>
      <c r="AD3492" s="7"/>
      <c r="AE3492" s="7"/>
      <c r="AF3492" s="7"/>
      <c r="AG3492" s="7"/>
    </row>
    <row r="3493" spans="1:33" s="14" customFormat="1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T3493" s="13"/>
      <c r="U3493" s="13"/>
      <c r="V3493" s="13"/>
      <c r="W3493" s="7"/>
      <c r="X3493" s="7"/>
      <c r="Y3493" s="7"/>
      <c r="Z3493" s="7"/>
      <c r="AA3493" s="7"/>
      <c r="AB3493" s="7"/>
      <c r="AC3493" s="7"/>
      <c r="AD3493" s="7"/>
      <c r="AE3493" s="7"/>
      <c r="AF3493" s="7"/>
      <c r="AG3493" s="7"/>
    </row>
    <row r="3494" spans="1:33" s="14" customFormat="1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T3494" s="13"/>
      <c r="U3494" s="13"/>
      <c r="V3494" s="13"/>
      <c r="W3494" s="7"/>
      <c r="X3494" s="7"/>
      <c r="Y3494" s="7"/>
      <c r="Z3494" s="7"/>
      <c r="AA3494" s="7"/>
      <c r="AB3494" s="7"/>
      <c r="AC3494" s="7"/>
      <c r="AD3494" s="7"/>
      <c r="AE3494" s="7"/>
      <c r="AF3494" s="7"/>
      <c r="AG3494" s="7"/>
    </row>
    <row r="3495" spans="1:33" s="14" customFormat="1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T3495" s="13"/>
      <c r="U3495" s="13"/>
      <c r="V3495" s="13"/>
      <c r="W3495" s="7"/>
      <c r="X3495" s="7"/>
      <c r="Y3495" s="7"/>
      <c r="Z3495" s="7"/>
      <c r="AA3495" s="7"/>
      <c r="AB3495" s="7"/>
      <c r="AC3495" s="7"/>
      <c r="AD3495" s="7"/>
      <c r="AE3495" s="7"/>
      <c r="AF3495" s="7"/>
      <c r="AG3495" s="7"/>
    </row>
    <row r="3496" spans="1:33" s="14" customFormat="1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T3496" s="13"/>
      <c r="U3496" s="13"/>
      <c r="V3496" s="13"/>
      <c r="W3496" s="7"/>
      <c r="X3496" s="7"/>
      <c r="Y3496" s="7"/>
      <c r="Z3496" s="7"/>
      <c r="AA3496" s="7"/>
      <c r="AB3496" s="7"/>
      <c r="AC3496" s="7"/>
      <c r="AD3496" s="7"/>
      <c r="AE3496" s="7"/>
      <c r="AF3496" s="7"/>
      <c r="AG3496" s="7"/>
    </row>
    <row r="3497" spans="1:33" s="14" customFormat="1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T3497" s="13"/>
      <c r="U3497" s="13"/>
      <c r="V3497" s="13"/>
      <c r="W3497" s="7"/>
      <c r="X3497" s="7"/>
      <c r="Y3497" s="7"/>
      <c r="Z3497" s="7"/>
      <c r="AA3497" s="7"/>
      <c r="AB3497" s="7"/>
      <c r="AC3497" s="7"/>
      <c r="AD3497" s="7"/>
      <c r="AE3497" s="7"/>
      <c r="AF3497" s="7"/>
      <c r="AG3497" s="7"/>
    </row>
    <row r="3498" spans="1:33" s="14" customFormat="1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T3498" s="13"/>
      <c r="U3498" s="13"/>
      <c r="V3498" s="13"/>
      <c r="W3498" s="7"/>
      <c r="X3498" s="7"/>
      <c r="Y3498" s="7"/>
      <c r="Z3498" s="7"/>
      <c r="AA3498" s="7"/>
      <c r="AB3498" s="7"/>
      <c r="AC3498" s="7"/>
      <c r="AD3498" s="7"/>
      <c r="AE3498" s="7"/>
      <c r="AF3498" s="7"/>
      <c r="AG3498" s="7"/>
    </row>
    <row r="3499" spans="1:33" s="14" customFormat="1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T3499" s="13"/>
      <c r="U3499" s="13"/>
      <c r="V3499" s="13"/>
      <c r="W3499" s="7"/>
      <c r="X3499" s="7"/>
      <c r="Y3499" s="7"/>
      <c r="Z3499" s="7"/>
      <c r="AA3499" s="7"/>
      <c r="AB3499" s="7"/>
      <c r="AC3499" s="7"/>
      <c r="AD3499" s="7"/>
      <c r="AE3499" s="7"/>
      <c r="AF3499" s="7"/>
      <c r="AG3499" s="7"/>
    </row>
    <row r="3500" spans="1:33" s="14" customFormat="1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T3500" s="13"/>
      <c r="U3500" s="13"/>
      <c r="V3500" s="13"/>
      <c r="W3500" s="7"/>
      <c r="X3500" s="7"/>
      <c r="Y3500" s="7"/>
      <c r="Z3500" s="7"/>
      <c r="AA3500" s="7"/>
      <c r="AB3500" s="7"/>
      <c r="AC3500" s="7"/>
      <c r="AD3500" s="7"/>
      <c r="AE3500" s="7"/>
      <c r="AF3500" s="7"/>
      <c r="AG3500" s="7"/>
    </row>
    <row r="3501" spans="1:33" s="14" customFormat="1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T3501" s="13"/>
      <c r="U3501" s="13"/>
      <c r="V3501" s="13"/>
      <c r="W3501" s="7"/>
      <c r="X3501" s="7"/>
      <c r="Y3501" s="7"/>
      <c r="Z3501" s="7"/>
      <c r="AA3501" s="7"/>
      <c r="AB3501" s="7"/>
      <c r="AC3501" s="7"/>
      <c r="AD3501" s="7"/>
      <c r="AE3501" s="7"/>
      <c r="AF3501" s="7"/>
      <c r="AG3501" s="7"/>
    </row>
    <row r="3502" spans="1:33" s="14" customFormat="1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T3502" s="13"/>
      <c r="U3502" s="13"/>
      <c r="V3502" s="13"/>
      <c r="W3502" s="7"/>
      <c r="X3502" s="7"/>
      <c r="Y3502" s="7"/>
      <c r="Z3502" s="7"/>
      <c r="AA3502" s="7"/>
      <c r="AB3502" s="7"/>
      <c r="AC3502" s="7"/>
      <c r="AD3502" s="7"/>
      <c r="AE3502" s="7"/>
      <c r="AF3502" s="7"/>
      <c r="AG3502" s="7"/>
    </row>
    <row r="3503" spans="1:33" s="14" customFormat="1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T3503" s="13"/>
      <c r="U3503" s="13"/>
      <c r="V3503" s="13"/>
      <c r="W3503" s="7"/>
      <c r="X3503" s="7"/>
      <c r="Y3503" s="7"/>
      <c r="Z3503" s="7"/>
      <c r="AA3503" s="7"/>
      <c r="AB3503" s="7"/>
      <c r="AC3503" s="7"/>
      <c r="AD3503" s="7"/>
      <c r="AE3503" s="7"/>
      <c r="AF3503" s="7"/>
      <c r="AG3503" s="7"/>
    </row>
    <row r="3504" spans="1:33" s="14" customFormat="1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T3504" s="13"/>
      <c r="U3504" s="13"/>
      <c r="V3504" s="13"/>
      <c r="W3504" s="7"/>
      <c r="X3504" s="7"/>
      <c r="Y3504" s="7"/>
      <c r="Z3504" s="7"/>
      <c r="AA3504" s="7"/>
      <c r="AB3504" s="7"/>
      <c r="AC3504" s="7"/>
      <c r="AD3504" s="7"/>
      <c r="AE3504" s="7"/>
      <c r="AF3504" s="7"/>
      <c r="AG3504" s="7"/>
    </row>
    <row r="3505" spans="1:33" s="14" customFormat="1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T3505" s="13"/>
      <c r="U3505" s="13"/>
      <c r="V3505" s="13"/>
      <c r="W3505" s="7"/>
      <c r="X3505" s="7"/>
      <c r="Y3505" s="7"/>
      <c r="Z3505" s="7"/>
      <c r="AA3505" s="7"/>
      <c r="AB3505" s="7"/>
      <c r="AC3505" s="7"/>
      <c r="AD3505" s="7"/>
      <c r="AE3505" s="7"/>
      <c r="AF3505" s="7"/>
      <c r="AG3505" s="7"/>
    </row>
    <row r="3506" spans="1:33" s="14" customFormat="1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T3506" s="13"/>
      <c r="U3506" s="13"/>
      <c r="V3506" s="13"/>
      <c r="W3506" s="7"/>
      <c r="X3506" s="7"/>
      <c r="Y3506" s="7"/>
      <c r="Z3506" s="7"/>
      <c r="AA3506" s="7"/>
      <c r="AB3506" s="7"/>
      <c r="AC3506" s="7"/>
      <c r="AD3506" s="7"/>
      <c r="AE3506" s="7"/>
      <c r="AF3506" s="7"/>
      <c r="AG3506" s="7"/>
    </row>
    <row r="3507" spans="1:33" s="14" customFormat="1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T3507" s="13"/>
      <c r="U3507" s="13"/>
      <c r="V3507" s="13"/>
      <c r="W3507" s="7"/>
      <c r="X3507" s="7"/>
      <c r="Y3507" s="7"/>
      <c r="Z3507" s="7"/>
      <c r="AA3507" s="7"/>
      <c r="AB3507" s="7"/>
      <c r="AC3507" s="7"/>
      <c r="AD3507" s="7"/>
      <c r="AE3507" s="7"/>
      <c r="AF3507" s="7"/>
      <c r="AG3507" s="7"/>
    </row>
    <row r="3508" spans="1:33" s="14" customFormat="1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T3508" s="13"/>
      <c r="U3508" s="13"/>
      <c r="V3508" s="13"/>
      <c r="W3508" s="7"/>
      <c r="X3508" s="7"/>
      <c r="Y3508" s="7"/>
      <c r="Z3508" s="7"/>
      <c r="AA3508" s="7"/>
      <c r="AB3508" s="7"/>
      <c r="AC3508" s="7"/>
      <c r="AD3508" s="7"/>
      <c r="AE3508" s="7"/>
      <c r="AF3508" s="7"/>
      <c r="AG3508" s="7"/>
    </row>
    <row r="3509" spans="1:33" s="14" customFormat="1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T3509" s="13"/>
      <c r="U3509" s="13"/>
      <c r="V3509" s="13"/>
      <c r="W3509" s="7"/>
      <c r="X3509" s="7"/>
      <c r="Y3509" s="7"/>
      <c r="Z3509" s="7"/>
      <c r="AA3509" s="7"/>
      <c r="AB3509" s="7"/>
      <c r="AC3509" s="7"/>
      <c r="AD3509" s="7"/>
      <c r="AE3509" s="7"/>
      <c r="AF3509" s="7"/>
      <c r="AG3509" s="7"/>
    </row>
    <row r="3510" spans="1:33" s="14" customFormat="1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T3510" s="13"/>
      <c r="U3510" s="13"/>
      <c r="V3510" s="13"/>
      <c r="W3510" s="7"/>
      <c r="X3510" s="7"/>
      <c r="Y3510" s="7"/>
      <c r="Z3510" s="7"/>
      <c r="AA3510" s="7"/>
      <c r="AB3510" s="7"/>
      <c r="AC3510" s="7"/>
      <c r="AD3510" s="7"/>
      <c r="AE3510" s="7"/>
      <c r="AF3510" s="7"/>
      <c r="AG3510" s="7"/>
    </row>
    <row r="3511" spans="1:33" s="14" customFormat="1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T3511" s="13"/>
      <c r="U3511" s="13"/>
      <c r="V3511" s="13"/>
      <c r="W3511" s="7"/>
      <c r="X3511" s="7"/>
      <c r="Y3511" s="7"/>
      <c r="Z3511" s="7"/>
      <c r="AA3511" s="7"/>
      <c r="AB3511" s="7"/>
      <c r="AC3511" s="7"/>
      <c r="AD3511" s="7"/>
      <c r="AE3511" s="7"/>
      <c r="AF3511" s="7"/>
      <c r="AG3511" s="7"/>
    </row>
    <row r="3512" spans="1:33" s="14" customFormat="1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T3512" s="13"/>
      <c r="U3512" s="13"/>
      <c r="V3512" s="13"/>
      <c r="W3512" s="7"/>
      <c r="X3512" s="7"/>
      <c r="Y3512" s="7"/>
      <c r="Z3512" s="7"/>
      <c r="AA3512" s="7"/>
      <c r="AB3512" s="7"/>
      <c r="AC3512" s="7"/>
      <c r="AD3512" s="7"/>
      <c r="AE3512" s="7"/>
      <c r="AF3512" s="7"/>
      <c r="AG3512" s="7"/>
    </row>
    <row r="3513" spans="1:33" s="14" customFormat="1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T3513" s="13"/>
      <c r="U3513" s="13"/>
      <c r="V3513" s="13"/>
      <c r="W3513" s="7"/>
      <c r="X3513" s="7"/>
      <c r="Y3513" s="7"/>
      <c r="Z3513" s="7"/>
      <c r="AA3513" s="7"/>
      <c r="AB3513" s="7"/>
      <c r="AC3513" s="7"/>
      <c r="AD3513" s="7"/>
      <c r="AE3513" s="7"/>
      <c r="AF3513" s="7"/>
      <c r="AG3513" s="7"/>
    </row>
    <row r="3514" spans="1:33" s="14" customFormat="1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T3514" s="13"/>
      <c r="U3514" s="13"/>
      <c r="V3514" s="13"/>
      <c r="W3514" s="7"/>
      <c r="X3514" s="7"/>
      <c r="Y3514" s="7"/>
      <c r="Z3514" s="7"/>
      <c r="AA3514" s="7"/>
      <c r="AB3514" s="7"/>
      <c r="AC3514" s="7"/>
      <c r="AD3514" s="7"/>
      <c r="AE3514" s="7"/>
      <c r="AF3514" s="7"/>
      <c r="AG3514" s="7"/>
    </row>
    <row r="3515" spans="1:33" s="14" customFormat="1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T3515" s="13"/>
      <c r="U3515" s="13"/>
      <c r="V3515" s="13"/>
      <c r="W3515" s="7"/>
      <c r="X3515" s="7"/>
      <c r="Y3515" s="7"/>
      <c r="Z3515" s="7"/>
      <c r="AA3515" s="7"/>
      <c r="AB3515" s="7"/>
      <c r="AC3515" s="7"/>
      <c r="AD3515" s="7"/>
      <c r="AE3515" s="7"/>
      <c r="AF3515" s="7"/>
      <c r="AG3515" s="7"/>
    </row>
    <row r="3516" spans="1:33" s="14" customFormat="1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T3516" s="13"/>
      <c r="U3516" s="13"/>
      <c r="V3516" s="13"/>
      <c r="W3516" s="7"/>
      <c r="X3516" s="7"/>
      <c r="Y3516" s="7"/>
      <c r="Z3516" s="7"/>
      <c r="AA3516" s="7"/>
      <c r="AB3516" s="7"/>
      <c r="AC3516" s="7"/>
      <c r="AD3516" s="7"/>
      <c r="AE3516" s="7"/>
      <c r="AF3516" s="7"/>
      <c r="AG3516" s="7"/>
    </row>
    <row r="3517" spans="1:33" s="14" customFormat="1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T3517" s="13"/>
      <c r="U3517" s="13"/>
      <c r="V3517" s="13"/>
      <c r="W3517" s="7"/>
      <c r="X3517" s="7"/>
      <c r="Y3517" s="7"/>
      <c r="Z3517" s="7"/>
      <c r="AA3517" s="7"/>
      <c r="AB3517" s="7"/>
      <c r="AC3517" s="7"/>
      <c r="AD3517" s="7"/>
      <c r="AE3517" s="7"/>
      <c r="AF3517" s="7"/>
      <c r="AG3517" s="7"/>
    </row>
    <row r="3518" spans="1:33" s="14" customFormat="1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T3518" s="13"/>
      <c r="U3518" s="13"/>
      <c r="V3518" s="13"/>
      <c r="W3518" s="7"/>
      <c r="X3518" s="7"/>
      <c r="Y3518" s="7"/>
      <c r="Z3518" s="7"/>
      <c r="AA3518" s="7"/>
      <c r="AB3518" s="7"/>
      <c r="AC3518" s="7"/>
      <c r="AD3518" s="7"/>
      <c r="AE3518" s="7"/>
      <c r="AF3518" s="7"/>
      <c r="AG3518" s="7"/>
    </row>
    <row r="3519" spans="1:33" s="14" customFormat="1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T3519" s="13"/>
      <c r="U3519" s="13"/>
      <c r="V3519" s="13"/>
      <c r="W3519" s="7"/>
      <c r="X3519" s="7"/>
      <c r="Y3519" s="7"/>
      <c r="Z3519" s="7"/>
      <c r="AA3519" s="7"/>
      <c r="AB3519" s="7"/>
      <c r="AC3519" s="7"/>
      <c r="AD3519" s="7"/>
      <c r="AE3519" s="7"/>
      <c r="AF3519" s="7"/>
      <c r="AG3519" s="7"/>
    </row>
    <row r="3520" spans="1:33" s="14" customFormat="1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T3520" s="13"/>
      <c r="U3520" s="13"/>
      <c r="V3520" s="13"/>
      <c r="W3520" s="7"/>
      <c r="X3520" s="7"/>
      <c r="Y3520" s="7"/>
      <c r="Z3520" s="7"/>
      <c r="AA3520" s="7"/>
      <c r="AB3520" s="7"/>
      <c r="AC3520" s="7"/>
      <c r="AD3520" s="7"/>
      <c r="AE3520" s="7"/>
      <c r="AF3520" s="7"/>
      <c r="AG3520" s="7"/>
    </row>
    <row r="3521" spans="1:33" s="14" customFormat="1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T3521" s="13"/>
      <c r="U3521" s="13"/>
      <c r="V3521" s="13"/>
      <c r="W3521" s="7"/>
      <c r="X3521" s="7"/>
      <c r="Y3521" s="7"/>
      <c r="Z3521" s="7"/>
      <c r="AA3521" s="7"/>
      <c r="AB3521" s="7"/>
      <c r="AC3521" s="7"/>
      <c r="AD3521" s="7"/>
      <c r="AE3521" s="7"/>
      <c r="AF3521" s="7"/>
      <c r="AG3521" s="7"/>
    </row>
    <row r="3522" spans="1:33" s="14" customFormat="1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T3522" s="13"/>
      <c r="U3522" s="13"/>
      <c r="V3522" s="13"/>
      <c r="W3522" s="7"/>
      <c r="X3522" s="7"/>
      <c r="Y3522" s="7"/>
      <c r="Z3522" s="7"/>
      <c r="AA3522" s="7"/>
      <c r="AB3522" s="7"/>
      <c r="AC3522" s="7"/>
      <c r="AD3522" s="7"/>
      <c r="AE3522" s="7"/>
      <c r="AF3522" s="7"/>
      <c r="AG3522" s="7"/>
    </row>
    <row r="3523" spans="1:33" s="14" customFormat="1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T3523" s="13"/>
      <c r="U3523" s="13"/>
      <c r="V3523" s="13"/>
      <c r="W3523" s="7"/>
      <c r="X3523" s="7"/>
      <c r="Y3523" s="7"/>
      <c r="Z3523" s="7"/>
      <c r="AA3523" s="7"/>
      <c r="AB3523" s="7"/>
      <c r="AC3523" s="7"/>
      <c r="AD3523" s="7"/>
      <c r="AE3523" s="7"/>
      <c r="AF3523" s="7"/>
      <c r="AG3523" s="7"/>
    </row>
    <row r="3524" spans="1:33" s="14" customFormat="1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T3524" s="13"/>
      <c r="U3524" s="13"/>
      <c r="V3524" s="13"/>
      <c r="W3524" s="7"/>
      <c r="X3524" s="7"/>
      <c r="Y3524" s="7"/>
      <c r="Z3524" s="7"/>
      <c r="AA3524" s="7"/>
      <c r="AB3524" s="7"/>
      <c r="AC3524" s="7"/>
      <c r="AD3524" s="7"/>
      <c r="AE3524" s="7"/>
      <c r="AF3524" s="7"/>
      <c r="AG3524" s="7"/>
    </row>
    <row r="3525" spans="1:33" s="14" customFormat="1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T3525" s="13"/>
      <c r="U3525" s="13"/>
      <c r="V3525" s="13"/>
      <c r="W3525" s="7"/>
      <c r="X3525" s="7"/>
      <c r="Y3525" s="7"/>
      <c r="Z3525" s="7"/>
      <c r="AA3525" s="7"/>
      <c r="AB3525" s="7"/>
      <c r="AC3525" s="7"/>
      <c r="AD3525" s="7"/>
      <c r="AE3525" s="7"/>
      <c r="AF3525" s="7"/>
      <c r="AG3525" s="7"/>
    </row>
    <row r="3526" spans="1:33" s="14" customFormat="1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T3526" s="13"/>
      <c r="U3526" s="13"/>
      <c r="V3526" s="13"/>
      <c r="W3526" s="7"/>
      <c r="X3526" s="7"/>
      <c r="Y3526" s="7"/>
      <c r="Z3526" s="7"/>
      <c r="AA3526" s="7"/>
      <c r="AB3526" s="7"/>
      <c r="AC3526" s="7"/>
      <c r="AD3526" s="7"/>
      <c r="AE3526" s="7"/>
      <c r="AF3526" s="7"/>
      <c r="AG3526" s="7"/>
    </row>
    <row r="3527" spans="1:33" s="14" customFormat="1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T3527" s="13"/>
      <c r="U3527" s="13"/>
      <c r="V3527" s="13"/>
      <c r="W3527" s="7"/>
      <c r="X3527" s="7"/>
      <c r="Y3527" s="7"/>
      <c r="Z3527" s="7"/>
      <c r="AA3527" s="7"/>
      <c r="AB3527" s="7"/>
      <c r="AC3527" s="7"/>
      <c r="AD3527" s="7"/>
      <c r="AE3527" s="7"/>
      <c r="AF3527" s="7"/>
      <c r="AG3527" s="7"/>
    </row>
    <row r="3528" spans="1:33" s="14" customFormat="1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T3528" s="13"/>
      <c r="U3528" s="13"/>
      <c r="V3528" s="13"/>
      <c r="W3528" s="7"/>
      <c r="X3528" s="7"/>
      <c r="Y3528" s="7"/>
      <c r="Z3528" s="7"/>
      <c r="AA3528" s="7"/>
      <c r="AB3528" s="7"/>
      <c r="AC3528" s="7"/>
      <c r="AD3528" s="7"/>
      <c r="AE3528" s="7"/>
      <c r="AF3528" s="7"/>
      <c r="AG3528" s="7"/>
    </row>
    <row r="3529" spans="1:33" s="14" customFormat="1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T3529" s="13"/>
      <c r="U3529" s="13"/>
      <c r="V3529" s="13"/>
      <c r="W3529" s="7"/>
      <c r="X3529" s="7"/>
      <c r="Y3529" s="7"/>
      <c r="Z3529" s="7"/>
      <c r="AA3529" s="7"/>
      <c r="AB3529" s="7"/>
      <c r="AC3529" s="7"/>
      <c r="AD3529" s="7"/>
      <c r="AE3529" s="7"/>
      <c r="AF3529" s="7"/>
      <c r="AG3529" s="7"/>
    </row>
    <row r="3530" spans="1:33" s="14" customFormat="1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T3530" s="13"/>
      <c r="U3530" s="13"/>
      <c r="V3530" s="13"/>
      <c r="W3530" s="7"/>
      <c r="X3530" s="7"/>
      <c r="Y3530" s="7"/>
      <c r="Z3530" s="7"/>
      <c r="AA3530" s="7"/>
      <c r="AB3530" s="7"/>
      <c r="AC3530" s="7"/>
      <c r="AD3530" s="7"/>
      <c r="AE3530" s="7"/>
      <c r="AF3530" s="7"/>
      <c r="AG3530" s="7"/>
    </row>
    <row r="3531" spans="1:33" s="14" customFormat="1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T3531" s="13"/>
      <c r="U3531" s="13"/>
      <c r="V3531" s="13"/>
      <c r="W3531" s="7"/>
      <c r="X3531" s="7"/>
      <c r="Y3531" s="7"/>
      <c r="Z3531" s="7"/>
      <c r="AA3531" s="7"/>
      <c r="AB3531" s="7"/>
      <c r="AC3531" s="7"/>
      <c r="AD3531" s="7"/>
      <c r="AE3531" s="7"/>
      <c r="AF3531" s="7"/>
      <c r="AG3531" s="7"/>
    </row>
    <row r="3532" spans="1:33" s="14" customFormat="1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T3532" s="13"/>
      <c r="U3532" s="13"/>
      <c r="V3532" s="13"/>
      <c r="W3532" s="7"/>
      <c r="X3532" s="7"/>
      <c r="Y3532" s="7"/>
      <c r="Z3532" s="7"/>
      <c r="AA3532" s="7"/>
      <c r="AB3532" s="7"/>
      <c r="AC3532" s="7"/>
      <c r="AD3532" s="7"/>
      <c r="AE3532" s="7"/>
      <c r="AF3532" s="7"/>
      <c r="AG3532" s="7"/>
    </row>
    <row r="3533" spans="1:33" s="14" customFormat="1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T3533" s="13"/>
      <c r="U3533" s="13"/>
      <c r="V3533" s="13"/>
      <c r="W3533" s="7"/>
      <c r="X3533" s="7"/>
      <c r="Y3533" s="7"/>
      <c r="Z3533" s="7"/>
      <c r="AA3533" s="7"/>
      <c r="AB3533" s="7"/>
      <c r="AC3533" s="7"/>
      <c r="AD3533" s="7"/>
      <c r="AE3533" s="7"/>
      <c r="AF3533" s="7"/>
      <c r="AG3533" s="7"/>
    </row>
    <row r="3534" spans="1:33" s="14" customFormat="1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T3534" s="13"/>
      <c r="U3534" s="13"/>
      <c r="V3534" s="13"/>
      <c r="W3534" s="7"/>
      <c r="X3534" s="7"/>
      <c r="Y3534" s="7"/>
      <c r="Z3534" s="7"/>
      <c r="AA3534" s="7"/>
      <c r="AB3534" s="7"/>
      <c r="AC3534" s="7"/>
      <c r="AD3534" s="7"/>
      <c r="AE3534" s="7"/>
      <c r="AF3534" s="7"/>
      <c r="AG3534" s="7"/>
    </row>
    <row r="3535" spans="1:33" s="14" customFormat="1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T3535" s="13"/>
      <c r="U3535" s="13"/>
      <c r="V3535" s="13"/>
      <c r="W3535" s="7"/>
      <c r="X3535" s="7"/>
      <c r="Y3535" s="7"/>
      <c r="Z3535" s="7"/>
      <c r="AA3535" s="7"/>
      <c r="AB3535" s="7"/>
      <c r="AC3535" s="7"/>
      <c r="AD3535" s="7"/>
      <c r="AE3535" s="7"/>
      <c r="AF3535" s="7"/>
      <c r="AG3535" s="7"/>
    </row>
    <row r="3536" spans="1:33" s="14" customFormat="1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T3536" s="13"/>
      <c r="U3536" s="13"/>
      <c r="V3536" s="13"/>
      <c r="W3536" s="7"/>
      <c r="X3536" s="7"/>
      <c r="Y3536" s="7"/>
      <c r="Z3536" s="7"/>
      <c r="AA3536" s="7"/>
      <c r="AB3536" s="7"/>
      <c r="AC3536" s="7"/>
      <c r="AD3536" s="7"/>
      <c r="AE3536" s="7"/>
      <c r="AF3536" s="7"/>
      <c r="AG3536" s="7"/>
    </row>
    <row r="3537" spans="1:33" s="14" customFormat="1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T3537" s="13"/>
      <c r="U3537" s="13"/>
      <c r="V3537" s="13"/>
      <c r="W3537" s="7"/>
      <c r="X3537" s="7"/>
      <c r="Y3537" s="7"/>
      <c r="Z3537" s="7"/>
      <c r="AA3537" s="7"/>
      <c r="AB3537" s="7"/>
      <c r="AC3537" s="7"/>
      <c r="AD3537" s="7"/>
      <c r="AE3537" s="7"/>
      <c r="AF3537" s="7"/>
      <c r="AG3537" s="7"/>
    </row>
    <row r="3538" spans="1:33" s="14" customFormat="1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T3538" s="13"/>
      <c r="U3538" s="13"/>
      <c r="V3538" s="13"/>
      <c r="W3538" s="7"/>
      <c r="X3538" s="7"/>
      <c r="Y3538" s="7"/>
      <c r="Z3538" s="7"/>
      <c r="AA3538" s="7"/>
      <c r="AB3538" s="7"/>
      <c r="AC3538" s="7"/>
      <c r="AD3538" s="7"/>
      <c r="AE3538" s="7"/>
      <c r="AF3538" s="7"/>
      <c r="AG3538" s="7"/>
    </row>
    <row r="3539" spans="1:33" s="14" customFormat="1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T3539" s="13"/>
      <c r="U3539" s="13"/>
      <c r="V3539" s="13"/>
      <c r="W3539" s="7"/>
      <c r="X3539" s="7"/>
      <c r="Y3539" s="7"/>
      <c r="Z3539" s="7"/>
      <c r="AA3539" s="7"/>
      <c r="AB3539" s="7"/>
      <c r="AC3539" s="7"/>
      <c r="AD3539" s="7"/>
      <c r="AE3539" s="7"/>
      <c r="AF3539" s="7"/>
      <c r="AG3539" s="7"/>
    </row>
    <row r="3540" spans="1:33" s="14" customFormat="1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T3540" s="13"/>
      <c r="U3540" s="13"/>
      <c r="V3540" s="13"/>
      <c r="W3540" s="7"/>
      <c r="X3540" s="7"/>
      <c r="Y3540" s="7"/>
      <c r="Z3540" s="7"/>
      <c r="AA3540" s="7"/>
      <c r="AB3540" s="7"/>
      <c r="AC3540" s="7"/>
      <c r="AD3540" s="7"/>
      <c r="AE3540" s="7"/>
      <c r="AF3540" s="7"/>
      <c r="AG3540" s="7"/>
    </row>
    <row r="3541" spans="1:33" s="14" customFormat="1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T3541" s="13"/>
      <c r="U3541" s="13"/>
      <c r="V3541" s="13"/>
      <c r="W3541" s="7"/>
      <c r="X3541" s="7"/>
      <c r="Y3541" s="7"/>
      <c r="Z3541" s="7"/>
      <c r="AA3541" s="7"/>
      <c r="AB3541" s="7"/>
      <c r="AC3541" s="7"/>
      <c r="AD3541" s="7"/>
      <c r="AE3541" s="7"/>
      <c r="AF3541" s="7"/>
      <c r="AG3541" s="7"/>
    </row>
    <row r="3542" spans="1:33" s="14" customFormat="1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T3542" s="13"/>
      <c r="U3542" s="13"/>
      <c r="V3542" s="13"/>
      <c r="W3542" s="7"/>
      <c r="X3542" s="7"/>
      <c r="Y3542" s="7"/>
      <c r="Z3542" s="7"/>
      <c r="AA3542" s="7"/>
      <c r="AB3542" s="7"/>
      <c r="AC3542" s="7"/>
      <c r="AD3542" s="7"/>
      <c r="AE3542" s="7"/>
      <c r="AF3542" s="7"/>
      <c r="AG3542" s="7"/>
    </row>
    <row r="3543" spans="1:33" s="14" customFormat="1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T3543" s="13"/>
      <c r="U3543" s="13"/>
      <c r="V3543" s="13"/>
      <c r="W3543" s="7"/>
      <c r="X3543" s="7"/>
      <c r="Y3543" s="7"/>
      <c r="Z3543" s="7"/>
      <c r="AA3543" s="7"/>
      <c r="AB3543" s="7"/>
      <c r="AC3543" s="7"/>
      <c r="AD3543" s="7"/>
      <c r="AE3543" s="7"/>
      <c r="AF3543" s="7"/>
      <c r="AG3543" s="7"/>
    </row>
    <row r="3544" spans="1:33" s="14" customFormat="1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T3544" s="13"/>
      <c r="U3544" s="13"/>
      <c r="V3544" s="13"/>
      <c r="W3544" s="7"/>
      <c r="X3544" s="7"/>
      <c r="Y3544" s="7"/>
      <c r="Z3544" s="7"/>
      <c r="AA3544" s="7"/>
      <c r="AB3544" s="7"/>
      <c r="AC3544" s="7"/>
      <c r="AD3544" s="7"/>
      <c r="AE3544" s="7"/>
      <c r="AF3544" s="7"/>
      <c r="AG3544" s="7"/>
    </row>
    <row r="3545" spans="1:33" s="14" customFormat="1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T3545" s="13"/>
      <c r="U3545" s="13"/>
      <c r="V3545" s="13"/>
      <c r="W3545" s="7"/>
      <c r="X3545" s="7"/>
      <c r="Y3545" s="7"/>
      <c r="Z3545" s="7"/>
      <c r="AA3545" s="7"/>
      <c r="AB3545" s="7"/>
      <c r="AC3545" s="7"/>
      <c r="AD3545" s="7"/>
      <c r="AE3545" s="7"/>
      <c r="AF3545" s="7"/>
      <c r="AG3545" s="7"/>
    </row>
    <row r="3546" spans="1:33" s="14" customFormat="1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T3546" s="13"/>
      <c r="U3546" s="13"/>
      <c r="V3546" s="13"/>
      <c r="W3546" s="7"/>
      <c r="X3546" s="7"/>
      <c r="Y3546" s="7"/>
      <c r="Z3546" s="7"/>
      <c r="AA3546" s="7"/>
      <c r="AB3546" s="7"/>
      <c r="AC3546" s="7"/>
      <c r="AD3546" s="7"/>
      <c r="AE3546" s="7"/>
      <c r="AF3546" s="7"/>
      <c r="AG3546" s="7"/>
    </row>
    <row r="3547" spans="1:33" s="14" customFormat="1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T3547" s="13"/>
      <c r="U3547" s="13"/>
      <c r="V3547" s="13"/>
      <c r="W3547" s="7"/>
      <c r="X3547" s="7"/>
      <c r="Y3547" s="7"/>
      <c r="Z3547" s="7"/>
      <c r="AA3547" s="7"/>
      <c r="AB3547" s="7"/>
      <c r="AC3547" s="7"/>
      <c r="AD3547" s="7"/>
      <c r="AE3547" s="7"/>
      <c r="AF3547" s="7"/>
      <c r="AG3547" s="7"/>
    </row>
    <row r="3548" spans="1:33" s="14" customFormat="1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T3548" s="13"/>
      <c r="U3548" s="13"/>
      <c r="V3548" s="13"/>
      <c r="W3548" s="7"/>
      <c r="X3548" s="7"/>
      <c r="Y3548" s="7"/>
      <c r="Z3548" s="7"/>
      <c r="AA3548" s="7"/>
      <c r="AB3548" s="7"/>
      <c r="AC3548" s="7"/>
      <c r="AD3548" s="7"/>
      <c r="AE3548" s="7"/>
      <c r="AF3548" s="7"/>
      <c r="AG3548" s="7"/>
    </row>
    <row r="3549" spans="1:33" s="14" customFormat="1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T3549" s="13"/>
      <c r="U3549" s="13"/>
      <c r="V3549" s="13"/>
      <c r="W3549" s="7"/>
      <c r="X3549" s="7"/>
      <c r="Y3549" s="7"/>
      <c r="Z3549" s="7"/>
      <c r="AA3549" s="7"/>
      <c r="AB3549" s="7"/>
      <c r="AC3549" s="7"/>
      <c r="AD3549" s="7"/>
      <c r="AE3549" s="7"/>
      <c r="AF3549" s="7"/>
      <c r="AG3549" s="7"/>
    </row>
    <row r="3550" spans="1:33" s="14" customFormat="1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T3550" s="13"/>
      <c r="U3550" s="13"/>
      <c r="V3550" s="13"/>
      <c r="W3550" s="7"/>
      <c r="X3550" s="7"/>
      <c r="Y3550" s="7"/>
      <c r="Z3550" s="7"/>
      <c r="AA3550" s="7"/>
      <c r="AB3550" s="7"/>
      <c r="AC3550" s="7"/>
      <c r="AD3550" s="7"/>
      <c r="AE3550" s="7"/>
      <c r="AF3550" s="7"/>
      <c r="AG3550" s="7"/>
    </row>
    <row r="3551" spans="1:33" s="14" customFormat="1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T3551" s="13"/>
      <c r="U3551" s="13"/>
      <c r="V3551" s="13"/>
      <c r="W3551" s="7"/>
      <c r="X3551" s="7"/>
      <c r="Y3551" s="7"/>
      <c r="Z3551" s="7"/>
      <c r="AA3551" s="7"/>
      <c r="AB3551" s="7"/>
      <c r="AC3551" s="7"/>
      <c r="AD3551" s="7"/>
      <c r="AE3551" s="7"/>
      <c r="AF3551" s="7"/>
      <c r="AG3551" s="7"/>
    </row>
    <row r="3552" spans="1:33" s="14" customFormat="1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T3552" s="13"/>
      <c r="U3552" s="13"/>
      <c r="V3552" s="13"/>
      <c r="W3552" s="7"/>
      <c r="X3552" s="7"/>
      <c r="Y3552" s="7"/>
      <c r="Z3552" s="7"/>
      <c r="AA3552" s="7"/>
      <c r="AB3552" s="7"/>
      <c r="AC3552" s="7"/>
      <c r="AD3552" s="7"/>
      <c r="AE3552" s="7"/>
      <c r="AF3552" s="7"/>
      <c r="AG3552" s="7"/>
    </row>
    <row r="3553" spans="1:33" s="14" customFormat="1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T3553" s="13"/>
      <c r="U3553" s="13"/>
      <c r="V3553" s="13"/>
      <c r="W3553" s="7"/>
      <c r="X3553" s="7"/>
      <c r="Y3553" s="7"/>
      <c r="Z3553" s="7"/>
      <c r="AA3553" s="7"/>
      <c r="AB3553" s="7"/>
      <c r="AC3553" s="7"/>
      <c r="AD3553" s="7"/>
      <c r="AE3553" s="7"/>
      <c r="AF3553" s="7"/>
      <c r="AG3553" s="7"/>
    </row>
    <row r="3554" spans="1:33" s="14" customFormat="1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T3554" s="13"/>
      <c r="U3554" s="13"/>
      <c r="V3554" s="13"/>
      <c r="W3554" s="7"/>
      <c r="X3554" s="7"/>
      <c r="Y3554" s="7"/>
      <c r="Z3554" s="7"/>
      <c r="AA3554" s="7"/>
      <c r="AB3554" s="7"/>
      <c r="AC3554" s="7"/>
      <c r="AD3554" s="7"/>
      <c r="AE3554" s="7"/>
      <c r="AF3554" s="7"/>
      <c r="AG3554" s="7"/>
    </row>
    <row r="3555" spans="1:33" s="14" customFormat="1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T3555" s="13"/>
      <c r="U3555" s="13"/>
      <c r="V3555" s="13"/>
      <c r="W3555" s="7"/>
      <c r="X3555" s="7"/>
      <c r="Y3555" s="7"/>
      <c r="Z3555" s="7"/>
      <c r="AA3555" s="7"/>
      <c r="AB3555" s="7"/>
      <c r="AC3555" s="7"/>
      <c r="AD3555" s="7"/>
      <c r="AE3555" s="7"/>
      <c r="AF3555" s="7"/>
      <c r="AG3555" s="7"/>
    </row>
    <row r="3556" spans="1:33" s="14" customFormat="1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T3556" s="13"/>
      <c r="U3556" s="13"/>
      <c r="V3556" s="13"/>
      <c r="W3556" s="7"/>
      <c r="X3556" s="7"/>
      <c r="Y3556" s="7"/>
      <c r="Z3556" s="7"/>
      <c r="AA3556" s="7"/>
      <c r="AB3556" s="7"/>
      <c r="AC3556" s="7"/>
      <c r="AD3556" s="7"/>
      <c r="AE3556" s="7"/>
      <c r="AF3556" s="7"/>
      <c r="AG3556" s="7"/>
    </row>
    <row r="3557" spans="1:33" s="14" customFormat="1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T3557" s="13"/>
      <c r="U3557" s="13"/>
      <c r="V3557" s="13"/>
      <c r="W3557" s="7"/>
      <c r="X3557" s="7"/>
      <c r="Y3557" s="7"/>
      <c r="Z3557" s="7"/>
      <c r="AA3557" s="7"/>
      <c r="AB3557" s="7"/>
      <c r="AC3557" s="7"/>
      <c r="AD3557" s="7"/>
      <c r="AE3557" s="7"/>
      <c r="AF3557" s="7"/>
      <c r="AG3557" s="7"/>
    </row>
    <row r="3558" spans="1:33" s="14" customFormat="1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T3558" s="13"/>
      <c r="U3558" s="13"/>
      <c r="V3558" s="13"/>
      <c r="W3558" s="7"/>
      <c r="X3558" s="7"/>
      <c r="Y3558" s="7"/>
      <c r="Z3558" s="7"/>
      <c r="AA3558" s="7"/>
      <c r="AB3558" s="7"/>
      <c r="AC3558" s="7"/>
      <c r="AD3558" s="7"/>
      <c r="AE3558" s="7"/>
      <c r="AF3558" s="7"/>
      <c r="AG3558" s="7"/>
    </row>
    <row r="3559" spans="1:33" s="14" customFormat="1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T3559" s="13"/>
      <c r="U3559" s="13"/>
      <c r="V3559" s="13"/>
      <c r="W3559" s="7"/>
      <c r="X3559" s="7"/>
      <c r="Y3559" s="7"/>
      <c r="Z3559" s="7"/>
      <c r="AA3559" s="7"/>
      <c r="AB3559" s="7"/>
      <c r="AC3559" s="7"/>
      <c r="AD3559" s="7"/>
      <c r="AE3559" s="7"/>
      <c r="AF3559" s="7"/>
      <c r="AG3559" s="7"/>
    </row>
    <row r="3560" spans="1:33" s="14" customFormat="1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T3560" s="13"/>
      <c r="U3560" s="13"/>
      <c r="V3560" s="13"/>
      <c r="W3560" s="7"/>
      <c r="X3560" s="7"/>
      <c r="Y3560" s="7"/>
      <c r="Z3560" s="7"/>
      <c r="AA3560" s="7"/>
      <c r="AB3560" s="7"/>
      <c r="AC3560" s="7"/>
      <c r="AD3560" s="7"/>
      <c r="AE3560" s="7"/>
      <c r="AF3560" s="7"/>
      <c r="AG3560" s="7"/>
    </row>
    <row r="3561" spans="1:33" s="14" customFormat="1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T3561" s="13"/>
      <c r="U3561" s="13"/>
      <c r="V3561" s="13"/>
      <c r="W3561" s="7"/>
      <c r="X3561" s="7"/>
      <c r="Y3561" s="7"/>
      <c r="Z3561" s="7"/>
      <c r="AA3561" s="7"/>
      <c r="AB3561" s="7"/>
      <c r="AC3561" s="7"/>
      <c r="AD3561" s="7"/>
      <c r="AE3561" s="7"/>
      <c r="AF3561" s="7"/>
      <c r="AG3561" s="7"/>
    </row>
    <row r="3562" spans="1:33" s="14" customFormat="1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T3562" s="13"/>
      <c r="U3562" s="13"/>
      <c r="V3562" s="13"/>
      <c r="W3562" s="7"/>
      <c r="X3562" s="7"/>
      <c r="Y3562" s="7"/>
      <c r="Z3562" s="7"/>
      <c r="AA3562" s="7"/>
      <c r="AB3562" s="7"/>
      <c r="AC3562" s="7"/>
      <c r="AD3562" s="7"/>
      <c r="AE3562" s="7"/>
      <c r="AF3562" s="7"/>
      <c r="AG3562" s="7"/>
    </row>
    <row r="3563" spans="1:33" s="14" customFormat="1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T3563" s="13"/>
      <c r="U3563" s="13"/>
      <c r="V3563" s="13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</row>
    <row r="3564" spans="1:33" s="14" customFormat="1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T3564" s="13"/>
      <c r="U3564" s="13"/>
      <c r="V3564" s="13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</row>
    <row r="3565" spans="1:33" s="14" customFormat="1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T3565" s="13"/>
      <c r="U3565" s="13"/>
      <c r="V3565" s="13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</row>
    <row r="3566" spans="1:33" s="14" customFormat="1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T3566" s="13"/>
      <c r="U3566" s="13"/>
      <c r="V3566" s="13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</row>
    <row r="3567" spans="1:33" s="14" customFormat="1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T3567" s="13"/>
      <c r="U3567" s="13"/>
      <c r="V3567" s="13"/>
      <c r="W3567" s="7"/>
      <c r="X3567" s="7"/>
      <c r="Y3567" s="7"/>
      <c r="Z3567" s="7"/>
      <c r="AA3567" s="7"/>
      <c r="AB3567" s="7"/>
      <c r="AC3567" s="7"/>
      <c r="AD3567" s="7"/>
      <c r="AE3567" s="7"/>
      <c r="AF3567" s="7"/>
      <c r="AG3567" s="7"/>
    </row>
    <row r="3568" spans="1:33" s="14" customFormat="1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T3568" s="13"/>
      <c r="U3568" s="13"/>
      <c r="V3568" s="13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</row>
    <row r="3569" spans="1:33" s="14" customFormat="1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T3569" s="13"/>
      <c r="U3569" s="13"/>
      <c r="V3569" s="13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</row>
    <row r="3570" spans="1:33" s="14" customFormat="1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T3570" s="13"/>
      <c r="U3570" s="13"/>
      <c r="V3570" s="13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</row>
    <row r="3571" spans="1:33" s="14" customFormat="1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T3571" s="13"/>
      <c r="U3571" s="13"/>
      <c r="V3571" s="13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</row>
    <row r="3572" spans="1:33" s="14" customFormat="1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T3572" s="13"/>
      <c r="U3572" s="13"/>
      <c r="V3572" s="13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</row>
    <row r="3573" spans="1:33" s="14" customFormat="1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T3573" s="13"/>
      <c r="U3573" s="13"/>
      <c r="V3573" s="13"/>
      <c r="W3573" s="7"/>
      <c r="X3573" s="7"/>
      <c r="Y3573" s="7"/>
      <c r="Z3573" s="7"/>
      <c r="AA3573" s="7"/>
      <c r="AB3573" s="7"/>
      <c r="AC3573" s="7"/>
      <c r="AD3573" s="7"/>
      <c r="AE3573" s="7"/>
      <c r="AF3573" s="7"/>
      <c r="AG3573" s="7"/>
    </row>
    <row r="3574" spans="1:33" s="14" customFormat="1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T3574" s="13"/>
      <c r="U3574" s="13"/>
      <c r="V3574" s="13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</row>
    <row r="3575" spans="1:33" s="14" customFormat="1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T3575" s="13"/>
      <c r="U3575" s="13"/>
      <c r="V3575" s="13"/>
      <c r="W3575" s="7"/>
      <c r="X3575" s="7"/>
      <c r="Y3575" s="7"/>
      <c r="Z3575" s="7"/>
      <c r="AA3575" s="7"/>
      <c r="AB3575" s="7"/>
      <c r="AC3575" s="7"/>
      <c r="AD3575" s="7"/>
      <c r="AE3575" s="7"/>
      <c r="AF3575" s="7"/>
      <c r="AG3575" s="7"/>
    </row>
    <row r="3576" spans="1:33" s="14" customFormat="1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T3576" s="13"/>
      <c r="U3576" s="13"/>
      <c r="V3576" s="13"/>
      <c r="W3576" s="7"/>
      <c r="X3576" s="7"/>
      <c r="Y3576" s="7"/>
      <c r="Z3576" s="7"/>
      <c r="AA3576" s="7"/>
      <c r="AB3576" s="7"/>
      <c r="AC3576" s="7"/>
      <c r="AD3576" s="7"/>
      <c r="AE3576" s="7"/>
      <c r="AF3576" s="7"/>
      <c r="AG3576" s="7"/>
    </row>
    <row r="3577" spans="1:33" s="14" customFormat="1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T3577" s="13"/>
      <c r="U3577" s="13"/>
      <c r="V3577" s="13"/>
      <c r="W3577" s="7"/>
      <c r="X3577" s="7"/>
      <c r="Y3577" s="7"/>
      <c r="Z3577" s="7"/>
      <c r="AA3577" s="7"/>
      <c r="AB3577" s="7"/>
      <c r="AC3577" s="7"/>
      <c r="AD3577" s="7"/>
      <c r="AE3577" s="7"/>
      <c r="AF3577" s="7"/>
      <c r="AG3577" s="7"/>
    </row>
    <row r="3578" spans="1:33" s="14" customFormat="1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T3578" s="13"/>
      <c r="U3578" s="13"/>
      <c r="V3578" s="13"/>
      <c r="W3578" s="7"/>
      <c r="X3578" s="7"/>
      <c r="Y3578" s="7"/>
      <c r="Z3578" s="7"/>
      <c r="AA3578" s="7"/>
      <c r="AB3578" s="7"/>
      <c r="AC3578" s="7"/>
      <c r="AD3578" s="7"/>
      <c r="AE3578" s="7"/>
      <c r="AF3578" s="7"/>
      <c r="AG3578" s="7"/>
    </row>
    <row r="3579" spans="1:33" s="14" customFormat="1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T3579" s="13"/>
      <c r="U3579" s="13"/>
      <c r="V3579" s="13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</row>
    <row r="3580" spans="1:33" s="14" customFormat="1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T3580" s="13"/>
      <c r="U3580" s="13"/>
      <c r="V3580" s="13"/>
      <c r="W3580" s="7"/>
      <c r="X3580" s="7"/>
      <c r="Y3580" s="7"/>
      <c r="Z3580" s="7"/>
      <c r="AA3580" s="7"/>
      <c r="AB3580" s="7"/>
      <c r="AC3580" s="7"/>
      <c r="AD3580" s="7"/>
      <c r="AE3580" s="7"/>
      <c r="AF3580" s="7"/>
      <c r="AG3580" s="7"/>
    </row>
    <row r="3581" spans="1:33" s="14" customFormat="1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T3581" s="13"/>
      <c r="U3581" s="13"/>
      <c r="V3581" s="13"/>
      <c r="W3581" s="7"/>
      <c r="X3581" s="7"/>
      <c r="Y3581" s="7"/>
      <c r="Z3581" s="7"/>
      <c r="AA3581" s="7"/>
      <c r="AB3581" s="7"/>
      <c r="AC3581" s="7"/>
      <c r="AD3581" s="7"/>
      <c r="AE3581" s="7"/>
      <c r="AF3581" s="7"/>
      <c r="AG3581" s="7"/>
    </row>
    <row r="3582" spans="1:33" s="14" customFormat="1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T3582" s="13"/>
      <c r="U3582" s="13"/>
      <c r="V3582" s="13"/>
      <c r="W3582" s="7"/>
      <c r="X3582" s="7"/>
      <c r="Y3582" s="7"/>
      <c r="Z3582" s="7"/>
      <c r="AA3582" s="7"/>
      <c r="AB3582" s="7"/>
      <c r="AC3582" s="7"/>
      <c r="AD3582" s="7"/>
      <c r="AE3582" s="7"/>
      <c r="AF3582" s="7"/>
      <c r="AG3582" s="7"/>
    </row>
    <row r="3583" spans="1:33" s="14" customFormat="1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T3583" s="13"/>
      <c r="U3583" s="13"/>
      <c r="V3583" s="13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</row>
    <row r="3584" spans="1:33" s="14" customFormat="1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T3584" s="13"/>
      <c r="U3584" s="13"/>
      <c r="V3584" s="13"/>
      <c r="W3584" s="7"/>
      <c r="X3584" s="7"/>
      <c r="Y3584" s="7"/>
      <c r="Z3584" s="7"/>
      <c r="AA3584" s="7"/>
      <c r="AB3584" s="7"/>
      <c r="AC3584" s="7"/>
      <c r="AD3584" s="7"/>
      <c r="AE3584" s="7"/>
      <c r="AF3584" s="7"/>
      <c r="AG3584" s="7"/>
    </row>
    <row r="3585" spans="1:33" s="14" customFormat="1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T3585" s="13"/>
      <c r="U3585" s="13"/>
      <c r="V3585" s="13"/>
      <c r="W3585" s="7"/>
      <c r="X3585" s="7"/>
      <c r="Y3585" s="7"/>
      <c r="Z3585" s="7"/>
      <c r="AA3585" s="7"/>
      <c r="AB3585" s="7"/>
      <c r="AC3585" s="7"/>
      <c r="AD3585" s="7"/>
      <c r="AE3585" s="7"/>
      <c r="AF3585" s="7"/>
      <c r="AG3585" s="7"/>
    </row>
    <row r="3586" spans="1:33" s="14" customFormat="1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T3586" s="13"/>
      <c r="U3586" s="13"/>
      <c r="V3586" s="13"/>
      <c r="W3586" s="7"/>
      <c r="X3586" s="7"/>
      <c r="Y3586" s="7"/>
      <c r="Z3586" s="7"/>
      <c r="AA3586" s="7"/>
      <c r="AB3586" s="7"/>
      <c r="AC3586" s="7"/>
      <c r="AD3586" s="7"/>
      <c r="AE3586" s="7"/>
      <c r="AF3586" s="7"/>
      <c r="AG3586" s="7"/>
    </row>
    <row r="3587" spans="1:33" s="14" customFormat="1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T3587" s="13"/>
      <c r="U3587" s="13"/>
      <c r="V3587" s="13"/>
      <c r="W3587" s="7"/>
      <c r="X3587" s="7"/>
      <c r="Y3587" s="7"/>
      <c r="Z3587" s="7"/>
      <c r="AA3587" s="7"/>
      <c r="AB3587" s="7"/>
      <c r="AC3587" s="7"/>
      <c r="AD3587" s="7"/>
      <c r="AE3587" s="7"/>
      <c r="AF3587" s="7"/>
      <c r="AG3587" s="7"/>
    </row>
    <row r="3588" spans="1:33" s="14" customFormat="1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T3588" s="13"/>
      <c r="U3588" s="13"/>
      <c r="V3588" s="13"/>
      <c r="W3588" s="7"/>
      <c r="X3588" s="7"/>
      <c r="Y3588" s="7"/>
      <c r="Z3588" s="7"/>
      <c r="AA3588" s="7"/>
      <c r="AB3588" s="7"/>
      <c r="AC3588" s="7"/>
      <c r="AD3588" s="7"/>
      <c r="AE3588" s="7"/>
      <c r="AF3588" s="7"/>
      <c r="AG3588" s="7"/>
    </row>
    <row r="3589" spans="1:33" s="14" customFormat="1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T3589" s="13"/>
      <c r="U3589" s="13"/>
      <c r="V3589" s="13"/>
      <c r="W3589" s="7"/>
      <c r="X3589" s="7"/>
      <c r="Y3589" s="7"/>
      <c r="Z3589" s="7"/>
      <c r="AA3589" s="7"/>
      <c r="AB3589" s="7"/>
      <c r="AC3589" s="7"/>
      <c r="AD3589" s="7"/>
      <c r="AE3589" s="7"/>
      <c r="AF3589" s="7"/>
      <c r="AG3589" s="7"/>
    </row>
    <row r="3590" spans="1:33" s="14" customFormat="1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T3590" s="13"/>
      <c r="U3590" s="13"/>
      <c r="V3590" s="13"/>
      <c r="W3590" s="7"/>
      <c r="X3590" s="7"/>
      <c r="Y3590" s="7"/>
      <c r="Z3590" s="7"/>
      <c r="AA3590" s="7"/>
      <c r="AB3590" s="7"/>
      <c r="AC3590" s="7"/>
      <c r="AD3590" s="7"/>
      <c r="AE3590" s="7"/>
      <c r="AF3590" s="7"/>
      <c r="AG3590" s="7"/>
    </row>
    <row r="3591" spans="1:33" s="14" customFormat="1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T3591" s="13"/>
      <c r="U3591" s="13"/>
      <c r="V3591" s="13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</row>
    <row r="3592" spans="1:33" s="14" customFormat="1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T3592" s="13"/>
      <c r="U3592" s="13"/>
      <c r="V3592" s="13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</row>
    <row r="3593" spans="1:33" s="14" customFormat="1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T3593" s="13"/>
      <c r="U3593" s="13"/>
      <c r="V3593" s="13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</row>
    <row r="3594" spans="1:33" s="14" customFormat="1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T3594" s="13"/>
      <c r="U3594" s="13"/>
      <c r="V3594" s="13"/>
      <c r="W3594" s="7"/>
      <c r="X3594" s="7"/>
      <c r="Y3594" s="7"/>
      <c r="Z3594" s="7"/>
      <c r="AA3594" s="7"/>
      <c r="AB3594" s="7"/>
      <c r="AC3594" s="7"/>
      <c r="AD3594" s="7"/>
      <c r="AE3594" s="7"/>
      <c r="AF3594" s="7"/>
      <c r="AG3594" s="7"/>
    </row>
    <row r="3595" spans="1:33" s="14" customFormat="1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T3595" s="13"/>
      <c r="U3595" s="13"/>
      <c r="V3595" s="13"/>
      <c r="W3595" s="7"/>
      <c r="X3595" s="7"/>
      <c r="Y3595" s="7"/>
      <c r="Z3595" s="7"/>
      <c r="AA3595" s="7"/>
      <c r="AB3595" s="7"/>
      <c r="AC3595" s="7"/>
      <c r="AD3595" s="7"/>
      <c r="AE3595" s="7"/>
      <c r="AF3595" s="7"/>
      <c r="AG3595" s="7"/>
    </row>
    <row r="3596" spans="1:33" s="14" customFormat="1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T3596" s="13"/>
      <c r="U3596" s="13"/>
      <c r="V3596" s="13"/>
      <c r="W3596" s="7"/>
      <c r="X3596" s="7"/>
      <c r="Y3596" s="7"/>
      <c r="Z3596" s="7"/>
      <c r="AA3596" s="7"/>
      <c r="AB3596" s="7"/>
      <c r="AC3596" s="7"/>
      <c r="AD3596" s="7"/>
      <c r="AE3596" s="7"/>
      <c r="AF3596" s="7"/>
      <c r="AG3596" s="7"/>
    </row>
    <row r="3597" spans="1:33" s="14" customFormat="1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T3597" s="13"/>
      <c r="U3597" s="13"/>
      <c r="V3597" s="13"/>
      <c r="W3597" s="7"/>
      <c r="X3597" s="7"/>
      <c r="Y3597" s="7"/>
      <c r="Z3597" s="7"/>
      <c r="AA3597" s="7"/>
      <c r="AB3597" s="7"/>
      <c r="AC3597" s="7"/>
      <c r="AD3597" s="7"/>
      <c r="AE3597" s="7"/>
      <c r="AF3597" s="7"/>
      <c r="AG3597" s="7"/>
    </row>
    <row r="3598" spans="1:33" s="14" customFormat="1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T3598" s="13"/>
      <c r="U3598" s="13"/>
      <c r="V3598" s="13"/>
      <c r="W3598" s="7"/>
      <c r="X3598" s="7"/>
      <c r="Y3598" s="7"/>
      <c r="Z3598" s="7"/>
      <c r="AA3598" s="7"/>
      <c r="AB3598" s="7"/>
      <c r="AC3598" s="7"/>
      <c r="AD3598" s="7"/>
      <c r="AE3598" s="7"/>
      <c r="AF3598" s="7"/>
      <c r="AG3598" s="7"/>
    </row>
    <row r="3599" spans="1:33" s="14" customFormat="1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T3599" s="13"/>
      <c r="U3599" s="13"/>
      <c r="V3599" s="13"/>
      <c r="W3599" s="7"/>
      <c r="X3599" s="7"/>
      <c r="Y3599" s="7"/>
      <c r="Z3599" s="7"/>
      <c r="AA3599" s="7"/>
      <c r="AB3599" s="7"/>
      <c r="AC3599" s="7"/>
      <c r="AD3599" s="7"/>
      <c r="AE3599" s="7"/>
      <c r="AF3599" s="7"/>
      <c r="AG3599" s="7"/>
    </row>
    <row r="3600" spans="1:33" s="14" customFormat="1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T3600" s="13"/>
      <c r="U3600" s="13"/>
      <c r="V3600" s="13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</row>
    <row r="3601" spans="1:33" s="14" customFormat="1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T3601" s="13"/>
      <c r="U3601" s="13"/>
      <c r="V3601" s="13"/>
      <c r="W3601" s="7"/>
      <c r="X3601" s="7"/>
      <c r="Y3601" s="7"/>
      <c r="Z3601" s="7"/>
      <c r="AA3601" s="7"/>
      <c r="AB3601" s="7"/>
      <c r="AC3601" s="7"/>
      <c r="AD3601" s="7"/>
      <c r="AE3601" s="7"/>
      <c r="AF3601" s="7"/>
      <c r="AG3601" s="7"/>
    </row>
    <row r="3602" spans="1:33" s="14" customFormat="1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T3602" s="13"/>
      <c r="U3602" s="13"/>
      <c r="V3602" s="13"/>
      <c r="W3602" s="7"/>
      <c r="X3602" s="7"/>
      <c r="Y3602" s="7"/>
      <c r="Z3602" s="7"/>
      <c r="AA3602" s="7"/>
      <c r="AB3602" s="7"/>
      <c r="AC3602" s="7"/>
      <c r="AD3602" s="7"/>
      <c r="AE3602" s="7"/>
      <c r="AF3602" s="7"/>
      <c r="AG3602" s="7"/>
    </row>
    <row r="3603" spans="1:33" s="14" customFormat="1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T3603" s="13"/>
      <c r="U3603" s="13"/>
      <c r="V3603" s="13"/>
      <c r="W3603" s="7"/>
      <c r="X3603" s="7"/>
      <c r="Y3603" s="7"/>
      <c r="Z3603" s="7"/>
      <c r="AA3603" s="7"/>
      <c r="AB3603" s="7"/>
      <c r="AC3603" s="7"/>
      <c r="AD3603" s="7"/>
      <c r="AE3603" s="7"/>
      <c r="AF3603" s="7"/>
      <c r="AG3603" s="7"/>
    </row>
    <row r="3604" spans="1:33" s="14" customFormat="1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T3604" s="13"/>
      <c r="U3604" s="13"/>
      <c r="V3604" s="13"/>
      <c r="W3604" s="7"/>
      <c r="X3604" s="7"/>
      <c r="Y3604" s="7"/>
      <c r="Z3604" s="7"/>
      <c r="AA3604" s="7"/>
      <c r="AB3604" s="7"/>
      <c r="AC3604" s="7"/>
      <c r="AD3604" s="7"/>
      <c r="AE3604" s="7"/>
      <c r="AF3604" s="7"/>
      <c r="AG3604" s="7"/>
    </row>
    <row r="3605" spans="1:33" s="14" customFormat="1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T3605" s="13"/>
      <c r="U3605" s="13"/>
      <c r="V3605" s="13"/>
      <c r="W3605" s="7"/>
      <c r="X3605" s="7"/>
      <c r="Y3605" s="7"/>
      <c r="Z3605" s="7"/>
      <c r="AA3605" s="7"/>
      <c r="AB3605" s="7"/>
      <c r="AC3605" s="7"/>
      <c r="AD3605" s="7"/>
      <c r="AE3605" s="7"/>
      <c r="AF3605" s="7"/>
      <c r="AG3605" s="7"/>
    </row>
    <row r="3606" spans="1:33" s="14" customFormat="1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T3606" s="13"/>
      <c r="U3606" s="13"/>
      <c r="V3606" s="13"/>
      <c r="W3606" s="7"/>
      <c r="X3606" s="7"/>
      <c r="Y3606" s="7"/>
      <c r="Z3606" s="7"/>
      <c r="AA3606" s="7"/>
      <c r="AB3606" s="7"/>
      <c r="AC3606" s="7"/>
      <c r="AD3606" s="7"/>
      <c r="AE3606" s="7"/>
      <c r="AF3606" s="7"/>
      <c r="AG3606" s="7"/>
    </row>
    <row r="3607" spans="1:33" s="14" customFormat="1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T3607" s="13"/>
      <c r="U3607" s="13"/>
      <c r="V3607" s="13"/>
      <c r="W3607" s="7"/>
      <c r="X3607" s="7"/>
      <c r="Y3607" s="7"/>
      <c r="Z3607" s="7"/>
      <c r="AA3607" s="7"/>
      <c r="AB3607" s="7"/>
      <c r="AC3607" s="7"/>
      <c r="AD3607" s="7"/>
      <c r="AE3607" s="7"/>
      <c r="AF3607" s="7"/>
      <c r="AG3607" s="7"/>
    </row>
    <row r="3608" spans="1:33" s="14" customFormat="1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T3608" s="13"/>
      <c r="U3608" s="13"/>
      <c r="V3608" s="13"/>
      <c r="W3608" s="7"/>
      <c r="X3608" s="7"/>
      <c r="Y3608" s="7"/>
      <c r="Z3608" s="7"/>
      <c r="AA3608" s="7"/>
      <c r="AB3608" s="7"/>
      <c r="AC3608" s="7"/>
      <c r="AD3608" s="7"/>
      <c r="AE3608" s="7"/>
      <c r="AF3608" s="7"/>
      <c r="AG3608" s="7"/>
    </row>
    <row r="3609" spans="1:33" s="14" customFormat="1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T3609" s="13"/>
      <c r="U3609" s="13"/>
      <c r="V3609" s="13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</row>
    <row r="3610" spans="1:33" s="14" customFormat="1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T3610" s="13"/>
      <c r="U3610" s="13"/>
      <c r="V3610" s="13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</row>
    <row r="3611" spans="1:33" s="14" customFormat="1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T3611" s="13"/>
      <c r="U3611" s="13"/>
      <c r="V3611" s="13"/>
      <c r="W3611" s="7"/>
      <c r="X3611" s="7"/>
      <c r="Y3611" s="7"/>
      <c r="Z3611" s="7"/>
      <c r="AA3611" s="7"/>
      <c r="AB3611" s="7"/>
      <c r="AC3611" s="7"/>
      <c r="AD3611" s="7"/>
      <c r="AE3611" s="7"/>
      <c r="AF3611" s="7"/>
      <c r="AG3611" s="7"/>
    </row>
    <row r="3612" spans="1:33" s="14" customFormat="1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T3612" s="13"/>
      <c r="U3612" s="13"/>
      <c r="V3612" s="13"/>
      <c r="W3612" s="7"/>
      <c r="X3612" s="7"/>
      <c r="Y3612" s="7"/>
      <c r="Z3612" s="7"/>
      <c r="AA3612" s="7"/>
      <c r="AB3612" s="7"/>
      <c r="AC3612" s="7"/>
      <c r="AD3612" s="7"/>
      <c r="AE3612" s="7"/>
      <c r="AF3612" s="7"/>
      <c r="AG3612" s="7"/>
    </row>
    <row r="3613" spans="1:33" s="14" customFormat="1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T3613" s="13"/>
      <c r="U3613" s="13"/>
      <c r="V3613" s="13"/>
      <c r="W3613" s="7"/>
      <c r="X3613" s="7"/>
      <c r="Y3613" s="7"/>
      <c r="Z3613" s="7"/>
      <c r="AA3613" s="7"/>
      <c r="AB3613" s="7"/>
      <c r="AC3613" s="7"/>
      <c r="AD3613" s="7"/>
      <c r="AE3613" s="7"/>
      <c r="AF3613" s="7"/>
      <c r="AG3613" s="7"/>
    </row>
    <row r="3614" spans="1:33" s="14" customFormat="1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T3614" s="13"/>
      <c r="U3614" s="13"/>
      <c r="V3614" s="13"/>
      <c r="W3614" s="7"/>
      <c r="X3614" s="7"/>
      <c r="Y3614" s="7"/>
      <c r="Z3614" s="7"/>
      <c r="AA3614" s="7"/>
      <c r="AB3614" s="7"/>
      <c r="AC3614" s="7"/>
      <c r="AD3614" s="7"/>
      <c r="AE3614" s="7"/>
      <c r="AF3614" s="7"/>
      <c r="AG3614" s="7"/>
    </row>
    <row r="3615" spans="1:33" s="14" customFormat="1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T3615" s="13"/>
      <c r="U3615" s="13"/>
      <c r="V3615" s="13"/>
      <c r="W3615" s="7"/>
      <c r="X3615" s="7"/>
      <c r="Y3615" s="7"/>
      <c r="Z3615" s="7"/>
      <c r="AA3615" s="7"/>
      <c r="AB3615" s="7"/>
      <c r="AC3615" s="7"/>
      <c r="AD3615" s="7"/>
      <c r="AE3615" s="7"/>
      <c r="AF3615" s="7"/>
      <c r="AG3615" s="7"/>
    </row>
    <row r="3616" spans="1:33" s="14" customFormat="1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T3616" s="13"/>
      <c r="U3616" s="13"/>
      <c r="V3616" s="13"/>
      <c r="W3616" s="7"/>
      <c r="X3616" s="7"/>
      <c r="Y3616" s="7"/>
      <c r="Z3616" s="7"/>
      <c r="AA3616" s="7"/>
      <c r="AB3616" s="7"/>
      <c r="AC3616" s="7"/>
      <c r="AD3616" s="7"/>
      <c r="AE3616" s="7"/>
      <c r="AF3616" s="7"/>
      <c r="AG3616" s="7"/>
    </row>
    <row r="3617" spans="1:33" s="14" customFormat="1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T3617" s="13"/>
      <c r="U3617" s="13"/>
      <c r="V3617" s="13"/>
      <c r="W3617" s="7"/>
      <c r="X3617" s="7"/>
      <c r="Y3617" s="7"/>
      <c r="Z3617" s="7"/>
      <c r="AA3617" s="7"/>
      <c r="AB3617" s="7"/>
      <c r="AC3617" s="7"/>
      <c r="AD3617" s="7"/>
      <c r="AE3617" s="7"/>
      <c r="AF3617" s="7"/>
      <c r="AG3617" s="7"/>
    </row>
    <row r="3618" spans="1:33" s="14" customFormat="1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T3618" s="13"/>
      <c r="U3618" s="13"/>
      <c r="V3618" s="13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</row>
    <row r="3619" spans="1:33" s="14" customFormat="1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T3619" s="13"/>
      <c r="U3619" s="13"/>
      <c r="V3619" s="13"/>
      <c r="W3619" s="7"/>
      <c r="X3619" s="7"/>
      <c r="Y3619" s="7"/>
      <c r="Z3619" s="7"/>
      <c r="AA3619" s="7"/>
      <c r="AB3619" s="7"/>
      <c r="AC3619" s="7"/>
      <c r="AD3619" s="7"/>
      <c r="AE3619" s="7"/>
      <c r="AF3619" s="7"/>
      <c r="AG3619" s="7"/>
    </row>
    <row r="3620" spans="1:33" s="14" customFormat="1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T3620" s="13"/>
      <c r="U3620" s="13"/>
      <c r="V3620" s="13"/>
      <c r="W3620" s="7"/>
      <c r="X3620" s="7"/>
      <c r="Y3620" s="7"/>
      <c r="Z3620" s="7"/>
      <c r="AA3620" s="7"/>
      <c r="AB3620" s="7"/>
      <c r="AC3620" s="7"/>
      <c r="AD3620" s="7"/>
      <c r="AE3620" s="7"/>
      <c r="AF3620" s="7"/>
      <c r="AG3620" s="7"/>
    </row>
    <row r="3621" spans="1:33" s="14" customFormat="1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T3621" s="13"/>
      <c r="U3621" s="13"/>
      <c r="V3621" s="13"/>
      <c r="W3621" s="7"/>
      <c r="X3621" s="7"/>
      <c r="Y3621" s="7"/>
      <c r="Z3621" s="7"/>
      <c r="AA3621" s="7"/>
      <c r="AB3621" s="7"/>
      <c r="AC3621" s="7"/>
      <c r="AD3621" s="7"/>
      <c r="AE3621" s="7"/>
      <c r="AF3621" s="7"/>
      <c r="AG3621" s="7"/>
    </row>
    <row r="3622" spans="1:33" s="14" customFormat="1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T3622" s="13"/>
      <c r="U3622" s="13"/>
      <c r="V3622" s="13"/>
      <c r="W3622" s="7"/>
      <c r="X3622" s="7"/>
      <c r="Y3622" s="7"/>
      <c r="Z3622" s="7"/>
      <c r="AA3622" s="7"/>
      <c r="AB3622" s="7"/>
      <c r="AC3622" s="7"/>
      <c r="AD3622" s="7"/>
      <c r="AE3622" s="7"/>
      <c r="AF3622" s="7"/>
      <c r="AG3622" s="7"/>
    </row>
    <row r="3623" spans="1:33" s="14" customFormat="1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T3623" s="13"/>
      <c r="U3623" s="13"/>
      <c r="V3623" s="13"/>
      <c r="W3623" s="7"/>
      <c r="X3623" s="7"/>
      <c r="Y3623" s="7"/>
      <c r="Z3623" s="7"/>
      <c r="AA3623" s="7"/>
      <c r="AB3623" s="7"/>
      <c r="AC3623" s="7"/>
      <c r="AD3623" s="7"/>
      <c r="AE3623" s="7"/>
      <c r="AF3623" s="7"/>
      <c r="AG3623" s="7"/>
    </row>
    <row r="3624" spans="1:33" s="14" customFormat="1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T3624" s="13"/>
      <c r="U3624" s="13"/>
      <c r="V3624" s="13"/>
      <c r="W3624" s="7"/>
      <c r="X3624" s="7"/>
      <c r="Y3624" s="7"/>
      <c r="Z3624" s="7"/>
      <c r="AA3624" s="7"/>
      <c r="AB3624" s="7"/>
      <c r="AC3624" s="7"/>
      <c r="AD3624" s="7"/>
      <c r="AE3624" s="7"/>
      <c r="AF3624" s="7"/>
      <c r="AG3624" s="7"/>
    </row>
    <row r="3625" spans="1:33" s="14" customFormat="1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T3625" s="13"/>
      <c r="U3625" s="13"/>
      <c r="V3625" s="13"/>
      <c r="W3625" s="7"/>
      <c r="X3625" s="7"/>
      <c r="Y3625" s="7"/>
      <c r="Z3625" s="7"/>
      <c r="AA3625" s="7"/>
      <c r="AB3625" s="7"/>
      <c r="AC3625" s="7"/>
      <c r="AD3625" s="7"/>
      <c r="AE3625" s="7"/>
      <c r="AF3625" s="7"/>
      <c r="AG3625" s="7"/>
    </row>
    <row r="3626" spans="1:33" s="14" customFormat="1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T3626" s="13"/>
      <c r="U3626" s="13"/>
      <c r="V3626" s="13"/>
      <c r="W3626" s="7"/>
      <c r="X3626" s="7"/>
      <c r="Y3626" s="7"/>
      <c r="Z3626" s="7"/>
      <c r="AA3626" s="7"/>
      <c r="AB3626" s="7"/>
      <c r="AC3626" s="7"/>
      <c r="AD3626" s="7"/>
      <c r="AE3626" s="7"/>
      <c r="AF3626" s="7"/>
      <c r="AG3626" s="7"/>
    </row>
    <row r="3627" spans="1:33" s="14" customFormat="1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T3627" s="13"/>
      <c r="U3627" s="13"/>
      <c r="V3627" s="13"/>
      <c r="W3627" s="7"/>
      <c r="X3627" s="7"/>
      <c r="Y3627" s="7"/>
      <c r="Z3627" s="7"/>
      <c r="AA3627" s="7"/>
      <c r="AB3627" s="7"/>
      <c r="AC3627" s="7"/>
      <c r="AD3627" s="7"/>
      <c r="AE3627" s="7"/>
      <c r="AF3627" s="7"/>
      <c r="AG3627" s="7"/>
    </row>
    <row r="3628" spans="1:33" s="14" customFormat="1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T3628" s="13"/>
      <c r="U3628" s="13"/>
      <c r="V3628" s="13"/>
      <c r="W3628" s="7"/>
      <c r="X3628" s="7"/>
      <c r="Y3628" s="7"/>
      <c r="Z3628" s="7"/>
      <c r="AA3628" s="7"/>
      <c r="AB3628" s="7"/>
      <c r="AC3628" s="7"/>
      <c r="AD3628" s="7"/>
      <c r="AE3628" s="7"/>
      <c r="AF3628" s="7"/>
      <c r="AG3628" s="7"/>
    </row>
    <row r="3629" spans="1:33" s="14" customFormat="1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T3629" s="13"/>
      <c r="U3629" s="13"/>
      <c r="V3629" s="13"/>
      <c r="W3629" s="7"/>
      <c r="X3629" s="7"/>
      <c r="Y3629" s="7"/>
      <c r="Z3629" s="7"/>
      <c r="AA3629" s="7"/>
      <c r="AB3629" s="7"/>
      <c r="AC3629" s="7"/>
      <c r="AD3629" s="7"/>
      <c r="AE3629" s="7"/>
      <c r="AF3629" s="7"/>
      <c r="AG3629" s="7"/>
    </row>
    <row r="3630" spans="1:33" s="14" customFormat="1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T3630" s="13"/>
      <c r="U3630" s="13"/>
      <c r="V3630" s="13"/>
      <c r="W3630" s="7"/>
      <c r="X3630" s="7"/>
      <c r="Y3630" s="7"/>
      <c r="Z3630" s="7"/>
      <c r="AA3630" s="7"/>
      <c r="AB3630" s="7"/>
      <c r="AC3630" s="7"/>
      <c r="AD3630" s="7"/>
      <c r="AE3630" s="7"/>
      <c r="AF3630" s="7"/>
      <c r="AG3630" s="7"/>
    </row>
    <row r="3631" spans="1:33" s="14" customFormat="1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T3631" s="13"/>
      <c r="U3631" s="13"/>
      <c r="V3631" s="13"/>
      <c r="W3631" s="7"/>
      <c r="X3631" s="7"/>
      <c r="Y3631" s="7"/>
      <c r="Z3631" s="7"/>
      <c r="AA3631" s="7"/>
      <c r="AB3631" s="7"/>
      <c r="AC3631" s="7"/>
      <c r="AD3631" s="7"/>
      <c r="AE3631" s="7"/>
      <c r="AF3631" s="7"/>
      <c r="AG3631" s="7"/>
    </row>
    <row r="3632" spans="1:33" s="14" customFormat="1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T3632" s="13"/>
      <c r="U3632" s="13"/>
      <c r="V3632" s="13"/>
      <c r="W3632" s="7"/>
      <c r="X3632" s="7"/>
      <c r="Y3632" s="7"/>
      <c r="Z3632" s="7"/>
      <c r="AA3632" s="7"/>
      <c r="AB3632" s="7"/>
      <c r="AC3632" s="7"/>
      <c r="AD3632" s="7"/>
      <c r="AE3632" s="7"/>
      <c r="AF3632" s="7"/>
      <c r="AG3632" s="7"/>
    </row>
    <row r="3633" spans="1:33" s="14" customFormat="1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T3633" s="13"/>
      <c r="U3633" s="13"/>
      <c r="V3633" s="13"/>
      <c r="W3633" s="7"/>
      <c r="X3633" s="7"/>
      <c r="Y3633" s="7"/>
      <c r="Z3633" s="7"/>
      <c r="AA3633" s="7"/>
      <c r="AB3633" s="7"/>
      <c r="AC3633" s="7"/>
      <c r="AD3633" s="7"/>
      <c r="AE3633" s="7"/>
      <c r="AF3633" s="7"/>
      <c r="AG3633" s="7"/>
    </row>
    <row r="3634" spans="1:33" s="14" customFormat="1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T3634" s="13"/>
      <c r="U3634" s="13"/>
      <c r="V3634" s="13"/>
      <c r="W3634" s="7"/>
      <c r="X3634" s="7"/>
      <c r="Y3634" s="7"/>
      <c r="Z3634" s="7"/>
      <c r="AA3634" s="7"/>
      <c r="AB3634" s="7"/>
      <c r="AC3634" s="7"/>
      <c r="AD3634" s="7"/>
      <c r="AE3634" s="7"/>
      <c r="AF3634" s="7"/>
      <c r="AG3634" s="7"/>
    </row>
    <row r="3635" spans="1:33" s="14" customFormat="1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T3635" s="13"/>
      <c r="U3635" s="13"/>
      <c r="V3635" s="13"/>
      <c r="W3635" s="7"/>
      <c r="X3635" s="7"/>
      <c r="Y3635" s="7"/>
      <c r="Z3635" s="7"/>
      <c r="AA3635" s="7"/>
      <c r="AB3635" s="7"/>
      <c r="AC3635" s="7"/>
      <c r="AD3635" s="7"/>
      <c r="AE3635" s="7"/>
      <c r="AF3635" s="7"/>
      <c r="AG3635" s="7"/>
    </row>
    <row r="3636" spans="1:33" s="14" customFormat="1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T3636" s="13"/>
      <c r="U3636" s="13"/>
      <c r="V3636" s="13"/>
      <c r="W3636" s="7"/>
      <c r="X3636" s="7"/>
      <c r="Y3636" s="7"/>
      <c r="Z3636" s="7"/>
      <c r="AA3636" s="7"/>
      <c r="AB3636" s="7"/>
      <c r="AC3636" s="7"/>
      <c r="AD3636" s="7"/>
      <c r="AE3636" s="7"/>
      <c r="AF3636" s="7"/>
      <c r="AG3636" s="7"/>
    </row>
    <row r="3637" spans="1:33" s="14" customFormat="1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T3637" s="13"/>
      <c r="U3637" s="13"/>
      <c r="V3637" s="13"/>
      <c r="W3637" s="7"/>
      <c r="X3637" s="7"/>
      <c r="Y3637" s="7"/>
      <c r="Z3637" s="7"/>
      <c r="AA3637" s="7"/>
      <c r="AB3637" s="7"/>
      <c r="AC3637" s="7"/>
      <c r="AD3637" s="7"/>
      <c r="AE3637" s="7"/>
      <c r="AF3637" s="7"/>
      <c r="AG3637" s="7"/>
    </row>
    <row r="3638" spans="1:33" s="14" customFormat="1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T3638" s="13"/>
      <c r="U3638" s="13"/>
      <c r="V3638" s="13"/>
      <c r="W3638" s="7"/>
      <c r="X3638" s="7"/>
      <c r="Y3638" s="7"/>
      <c r="Z3638" s="7"/>
      <c r="AA3638" s="7"/>
      <c r="AB3638" s="7"/>
      <c r="AC3638" s="7"/>
      <c r="AD3638" s="7"/>
      <c r="AE3638" s="7"/>
      <c r="AF3638" s="7"/>
      <c r="AG3638" s="7"/>
    </row>
    <row r="3639" spans="1:33" s="14" customFormat="1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T3639" s="13"/>
      <c r="U3639" s="13"/>
      <c r="V3639" s="13"/>
      <c r="W3639" s="7"/>
      <c r="X3639" s="7"/>
      <c r="Y3639" s="7"/>
      <c r="Z3639" s="7"/>
      <c r="AA3639" s="7"/>
      <c r="AB3639" s="7"/>
      <c r="AC3639" s="7"/>
      <c r="AD3639" s="7"/>
      <c r="AE3639" s="7"/>
      <c r="AF3639" s="7"/>
      <c r="AG3639" s="7"/>
    </row>
    <row r="3640" spans="1:33" s="14" customFormat="1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T3640" s="13"/>
      <c r="U3640" s="13"/>
      <c r="V3640" s="13"/>
      <c r="W3640" s="7"/>
      <c r="X3640" s="7"/>
      <c r="Y3640" s="7"/>
      <c r="Z3640" s="7"/>
      <c r="AA3640" s="7"/>
      <c r="AB3640" s="7"/>
      <c r="AC3640" s="7"/>
      <c r="AD3640" s="7"/>
      <c r="AE3640" s="7"/>
      <c r="AF3640" s="7"/>
      <c r="AG3640" s="7"/>
    </row>
    <row r="3641" spans="1:33" s="14" customFormat="1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T3641" s="13"/>
      <c r="U3641" s="13"/>
      <c r="V3641" s="13"/>
      <c r="W3641" s="7"/>
      <c r="X3641" s="7"/>
      <c r="Y3641" s="7"/>
      <c r="Z3641" s="7"/>
      <c r="AA3641" s="7"/>
      <c r="AB3641" s="7"/>
      <c r="AC3641" s="7"/>
      <c r="AD3641" s="7"/>
      <c r="AE3641" s="7"/>
      <c r="AF3641" s="7"/>
      <c r="AG3641" s="7"/>
    </row>
    <row r="3642" spans="1:33" s="14" customFormat="1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T3642" s="13"/>
      <c r="U3642" s="13"/>
      <c r="V3642" s="13"/>
      <c r="W3642" s="7"/>
      <c r="X3642" s="7"/>
      <c r="Y3642" s="7"/>
      <c r="Z3642" s="7"/>
      <c r="AA3642" s="7"/>
      <c r="AB3642" s="7"/>
      <c r="AC3642" s="7"/>
      <c r="AD3642" s="7"/>
      <c r="AE3642" s="7"/>
      <c r="AF3642" s="7"/>
      <c r="AG3642" s="7"/>
    </row>
    <row r="3643" spans="1:33" s="14" customFormat="1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T3643" s="13"/>
      <c r="U3643" s="13"/>
      <c r="V3643" s="13"/>
      <c r="W3643" s="7"/>
      <c r="X3643" s="7"/>
      <c r="Y3643" s="7"/>
      <c r="Z3643" s="7"/>
      <c r="AA3643" s="7"/>
      <c r="AB3643" s="7"/>
      <c r="AC3643" s="7"/>
      <c r="AD3643" s="7"/>
      <c r="AE3643" s="7"/>
      <c r="AF3643" s="7"/>
      <c r="AG3643" s="7"/>
    </row>
    <row r="3644" spans="1:33" s="14" customFormat="1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T3644" s="13"/>
      <c r="U3644" s="13"/>
      <c r="V3644" s="13"/>
      <c r="W3644" s="7"/>
      <c r="X3644" s="7"/>
      <c r="Y3644" s="7"/>
      <c r="Z3644" s="7"/>
      <c r="AA3644" s="7"/>
      <c r="AB3644" s="7"/>
      <c r="AC3644" s="7"/>
      <c r="AD3644" s="7"/>
      <c r="AE3644" s="7"/>
      <c r="AF3644" s="7"/>
      <c r="AG3644" s="7"/>
    </row>
    <row r="3645" spans="1:33" s="14" customFormat="1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T3645" s="13"/>
      <c r="U3645" s="13"/>
      <c r="V3645" s="13"/>
      <c r="W3645" s="7"/>
      <c r="X3645" s="7"/>
      <c r="Y3645" s="7"/>
      <c r="Z3645" s="7"/>
      <c r="AA3645" s="7"/>
      <c r="AB3645" s="7"/>
      <c r="AC3645" s="7"/>
      <c r="AD3645" s="7"/>
      <c r="AE3645" s="7"/>
      <c r="AF3645" s="7"/>
      <c r="AG3645" s="7"/>
    </row>
    <row r="3646" spans="1:33" s="14" customFormat="1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T3646" s="13"/>
      <c r="U3646" s="13"/>
      <c r="V3646" s="13"/>
      <c r="W3646" s="7"/>
      <c r="X3646" s="7"/>
      <c r="Y3646" s="7"/>
      <c r="Z3646" s="7"/>
      <c r="AA3646" s="7"/>
      <c r="AB3646" s="7"/>
      <c r="AC3646" s="7"/>
      <c r="AD3646" s="7"/>
      <c r="AE3646" s="7"/>
      <c r="AF3646" s="7"/>
      <c r="AG3646" s="7"/>
    </row>
    <row r="3647" spans="1:33" s="14" customFormat="1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T3647" s="13"/>
      <c r="U3647" s="13"/>
      <c r="V3647" s="13"/>
      <c r="W3647" s="7"/>
      <c r="X3647" s="7"/>
      <c r="Y3647" s="7"/>
      <c r="Z3647" s="7"/>
      <c r="AA3647" s="7"/>
      <c r="AB3647" s="7"/>
      <c r="AC3647" s="7"/>
      <c r="AD3647" s="7"/>
      <c r="AE3647" s="7"/>
      <c r="AF3647" s="7"/>
      <c r="AG3647" s="7"/>
    </row>
    <row r="3648" spans="1:33" s="14" customFormat="1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T3648" s="13"/>
      <c r="U3648" s="13"/>
      <c r="V3648" s="13"/>
      <c r="W3648" s="7"/>
      <c r="X3648" s="7"/>
      <c r="Y3648" s="7"/>
      <c r="Z3648" s="7"/>
      <c r="AA3648" s="7"/>
      <c r="AB3648" s="7"/>
      <c r="AC3648" s="7"/>
      <c r="AD3648" s="7"/>
      <c r="AE3648" s="7"/>
      <c r="AF3648" s="7"/>
      <c r="AG3648" s="7"/>
    </row>
    <row r="3649" spans="1:33" s="14" customFormat="1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T3649" s="13"/>
      <c r="U3649" s="13"/>
      <c r="V3649" s="13"/>
      <c r="W3649" s="7"/>
      <c r="X3649" s="7"/>
      <c r="Y3649" s="7"/>
      <c r="Z3649" s="7"/>
      <c r="AA3649" s="7"/>
      <c r="AB3649" s="7"/>
      <c r="AC3649" s="7"/>
      <c r="AD3649" s="7"/>
      <c r="AE3649" s="7"/>
      <c r="AF3649" s="7"/>
      <c r="AG3649" s="7"/>
    </row>
    <row r="3650" spans="1:33" s="14" customFormat="1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T3650" s="13"/>
      <c r="U3650" s="13"/>
      <c r="V3650" s="13"/>
      <c r="W3650" s="7"/>
      <c r="X3650" s="7"/>
      <c r="Y3650" s="7"/>
      <c r="Z3650" s="7"/>
      <c r="AA3650" s="7"/>
      <c r="AB3650" s="7"/>
      <c r="AC3650" s="7"/>
      <c r="AD3650" s="7"/>
      <c r="AE3650" s="7"/>
      <c r="AF3650" s="7"/>
      <c r="AG3650" s="7"/>
    </row>
    <row r="3651" spans="1:33" s="14" customFormat="1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T3651" s="13"/>
      <c r="U3651" s="13"/>
      <c r="V3651" s="13"/>
      <c r="W3651" s="7"/>
      <c r="X3651" s="7"/>
      <c r="Y3651" s="7"/>
      <c r="Z3651" s="7"/>
      <c r="AA3651" s="7"/>
      <c r="AB3651" s="7"/>
      <c r="AC3651" s="7"/>
      <c r="AD3651" s="7"/>
      <c r="AE3651" s="7"/>
      <c r="AF3651" s="7"/>
      <c r="AG3651" s="7"/>
    </row>
    <row r="3652" spans="1:33" s="14" customFormat="1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T3652" s="13"/>
      <c r="U3652" s="13"/>
      <c r="V3652" s="13"/>
      <c r="W3652" s="7"/>
      <c r="X3652" s="7"/>
      <c r="Y3652" s="7"/>
      <c r="Z3652" s="7"/>
      <c r="AA3652" s="7"/>
      <c r="AB3652" s="7"/>
      <c r="AC3652" s="7"/>
      <c r="AD3652" s="7"/>
      <c r="AE3652" s="7"/>
      <c r="AF3652" s="7"/>
      <c r="AG3652" s="7"/>
    </row>
    <row r="3653" spans="1:33" s="14" customFormat="1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T3653" s="13"/>
      <c r="U3653" s="13"/>
      <c r="V3653" s="13"/>
      <c r="W3653" s="7"/>
      <c r="X3653" s="7"/>
      <c r="Y3653" s="7"/>
      <c r="Z3653" s="7"/>
      <c r="AA3653" s="7"/>
      <c r="AB3653" s="7"/>
      <c r="AC3653" s="7"/>
      <c r="AD3653" s="7"/>
      <c r="AE3653" s="7"/>
      <c r="AF3653" s="7"/>
      <c r="AG3653" s="7"/>
    </row>
    <row r="3654" spans="1:33" s="14" customFormat="1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T3654" s="13"/>
      <c r="U3654" s="13"/>
      <c r="V3654" s="13"/>
      <c r="W3654" s="7"/>
      <c r="X3654" s="7"/>
      <c r="Y3654" s="7"/>
      <c r="Z3654" s="7"/>
      <c r="AA3654" s="7"/>
      <c r="AB3654" s="7"/>
      <c r="AC3654" s="7"/>
      <c r="AD3654" s="7"/>
      <c r="AE3654" s="7"/>
      <c r="AF3654" s="7"/>
      <c r="AG3654" s="7"/>
    </row>
    <row r="3655" spans="1:33" s="14" customFormat="1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T3655" s="13"/>
      <c r="U3655" s="13"/>
      <c r="V3655" s="13"/>
      <c r="W3655" s="7"/>
      <c r="X3655" s="7"/>
      <c r="Y3655" s="7"/>
      <c r="Z3655" s="7"/>
      <c r="AA3655" s="7"/>
      <c r="AB3655" s="7"/>
      <c r="AC3655" s="7"/>
      <c r="AD3655" s="7"/>
      <c r="AE3655" s="7"/>
      <c r="AF3655" s="7"/>
      <c r="AG3655" s="7"/>
    </row>
    <row r="3656" spans="1:33" s="14" customFormat="1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T3656" s="13"/>
      <c r="U3656" s="13"/>
      <c r="V3656" s="13"/>
      <c r="W3656" s="7"/>
      <c r="X3656" s="7"/>
      <c r="Y3656" s="7"/>
      <c r="Z3656" s="7"/>
      <c r="AA3656" s="7"/>
      <c r="AB3656" s="7"/>
      <c r="AC3656" s="7"/>
      <c r="AD3656" s="7"/>
      <c r="AE3656" s="7"/>
      <c r="AF3656" s="7"/>
      <c r="AG3656" s="7"/>
    </row>
    <row r="3657" spans="1:33" s="14" customFormat="1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T3657" s="13"/>
      <c r="U3657" s="13"/>
      <c r="V3657" s="13"/>
      <c r="W3657" s="7"/>
      <c r="X3657" s="7"/>
      <c r="Y3657" s="7"/>
      <c r="Z3657" s="7"/>
      <c r="AA3657" s="7"/>
      <c r="AB3657" s="7"/>
      <c r="AC3657" s="7"/>
      <c r="AD3657" s="7"/>
      <c r="AE3657" s="7"/>
      <c r="AF3657" s="7"/>
      <c r="AG3657" s="7"/>
    </row>
    <row r="3658" spans="1:33" s="14" customFormat="1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T3658" s="13"/>
      <c r="U3658" s="13"/>
      <c r="V3658" s="13"/>
      <c r="W3658" s="7"/>
      <c r="X3658" s="7"/>
      <c r="Y3658" s="7"/>
      <c r="Z3658" s="7"/>
      <c r="AA3658" s="7"/>
      <c r="AB3658" s="7"/>
      <c r="AC3658" s="7"/>
      <c r="AD3658" s="7"/>
      <c r="AE3658" s="7"/>
      <c r="AF3658" s="7"/>
      <c r="AG3658" s="7"/>
    </row>
    <row r="3659" spans="1:33" s="14" customFormat="1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T3659" s="13"/>
      <c r="U3659" s="13"/>
      <c r="V3659" s="13"/>
      <c r="W3659" s="7"/>
      <c r="X3659" s="7"/>
      <c r="Y3659" s="7"/>
      <c r="Z3659" s="7"/>
      <c r="AA3659" s="7"/>
      <c r="AB3659" s="7"/>
      <c r="AC3659" s="7"/>
      <c r="AD3659" s="7"/>
      <c r="AE3659" s="7"/>
      <c r="AF3659" s="7"/>
      <c r="AG3659" s="7"/>
    </row>
    <row r="3660" spans="1:33" s="14" customFormat="1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T3660" s="13"/>
      <c r="U3660" s="13"/>
      <c r="V3660" s="13"/>
      <c r="W3660" s="7"/>
      <c r="X3660" s="7"/>
      <c r="Y3660" s="7"/>
      <c r="Z3660" s="7"/>
      <c r="AA3660" s="7"/>
      <c r="AB3660" s="7"/>
      <c r="AC3660" s="7"/>
      <c r="AD3660" s="7"/>
      <c r="AE3660" s="7"/>
      <c r="AF3660" s="7"/>
      <c r="AG3660" s="7"/>
    </row>
    <row r="3661" spans="1:33" s="14" customFormat="1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T3661" s="13"/>
      <c r="U3661" s="13"/>
      <c r="V3661" s="13"/>
      <c r="W3661" s="7"/>
      <c r="X3661" s="7"/>
      <c r="Y3661" s="7"/>
      <c r="Z3661" s="7"/>
      <c r="AA3661" s="7"/>
      <c r="AB3661" s="7"/>
      <c r="AC3661" s="7"/>
      <c r="AD3661" s="7"/>
      <c r="AE3661" s="7"/>
      <c r="AF3661" s="7"/>
      <c r="AG3661" s="7"/>
    </row>
    <row r="3662" spans="1:33" s="14" customFormat="1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T3662" s="13"/>
      <c r="U3662" s="13"/>
      <c r="V3662" s="13"/>
      <c r="W3662" s="7"/>
      <c r="X3662" s="7"/>
      <c r="Y3662" s="7"/>
      <c r="Z3662" s="7"/>
      <c r="AA3662" s="7"/>
      <c r="AB3662" s="7"/>
      <c r="AC3662" s="7"/>
      <c r="AD3662" s="7"/>
      <c r="AE3662" s="7"/>
      <c r="AF3662" s="7"/>
      <c r="AG3662" s="7"/>
    </row>
    <row r="3663" spans="1:33" s="14" customFormat="1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T3663" s="13"/>
      <c r="U3663" s="13"/>
      <c r="V3663" s="13"/>
      <c r="W3663" s="7"/>
      <c r="X3663" s="7"/>
      <c r="Y3663" s="7"/>
      <c r="Z3663" s="7"/>
      <c r="AA3663" s="7"/>
      <c r="AB3663" s="7"/>
      <c r="AC3663" s="7"/>
      <c r="AD3663" s="7"/>
      <c r="AE3663" s="7"/>
      <c r="AF3663" s="7"/>
      <c r="AG3663" s="7"/>
    </row>
    <row r="3664" spans="1:33" s="14" customFormat="1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T3664" s="13"/>
      <c r="U3664" s="13"/>
      <c r="V3664" s="13"/>
      <c r="W3664" s="7"/>
      <c r="X3664" s="7"/>
      <c r="Y3664" s="7"/>
      <c r="Z3664" s="7"/>
      <c r="AA3664" s="7"/>
      <c r="AB3664" s="7"/>
      <c r="AC3664" s="7"/>
      <c r="AD3664" s="7"/>
      <c r="AE3664" s="7"/>
      <c r="AF3664" s="7"/>
      <c r="AG3664" s="7"/>
    </row>
    <row r="3665" spans="1:33" s="14" customFormat="1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T3665" s="13"/>
      <c r="U3665" s="13"/>
      <c r="V3665" s="13"/>
      <c r="W3665" s="7"/>
      <c r="X3665" s="7"/>
      <c r="Y3665" s="7"/>
      <c r="Z3665" s="7"/>
      <c r="AA3665" s="7"/>
      <c r="AB3665" s="7"/>
      <c r="AC3665" s="7"/>
      <c r="AD3665" s="7"/>
      <c r="AE3665" s="7"/>
      <c r="AF3665" s="7"/>
      <c r="AG3665" s="7"/>
    </row>
    <row r="3666" spans="1:33" s="14" customFormat="1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T3666" s="13"/>
      <c r="U3666" s="13"/>
      <c r="V3666" s="13"/>
      <c r="W3666" s="7"/>
      <c r="X3666" s="7"/>
      <c r="Y3666" s="7"/>
      <c r="Z3666" s="7"/>
      <c r="AA3666" s="7"/>
      <c r="AB3666" s="7"/>
      <c r="AC3666" s="7"/>
      <c r="AD3666" s="7"/>
      <c r="AE3666" s="7"/>
      <c r="AF3666" s="7"/>
      <c r="AG3666" s="7"/>
    </row>
    <row r="3667" spans="1:33" s="14" customFormat="1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T3667" s="13"/>
      <c r="U3667" s="13"/>
      <c r="V3667" s="13"/>
      <c r="W3667" s="7"/>
      <c r="X3667" s="7"/>
      <c r="Y3667" s="7"/>
      <c r="Z3667" s="7"/>
      <c r="AA3667" s="7"/>
      <c r="AB3667" s="7"/>
      <c r="AC3667" s="7"/>
      <c r="AD3667" s="7"/>
      <c r="AE3667" s="7"/>
      <c r="AF3667" s="7"/>
      <c r="AG3667" s="7"/>
    </row>
    <row r="3668" spans="1:33" s="14" customFormat="1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T3668" s="13"/>
      <c r="U3668" s="13"/>
      <c r="V3668" s="13"/>
      <c r="W3668" s="7"/>
      <c r="X3668" s="7"/>
      <c r="Y3668" s="7"/>
      <c r="Z3668" s="7"/>
      <c r="AA3668" s="7"/>
      <c r="AB3668" s="7"/>
      <c r="AC3668" s="7"/>
      <c r="AD3668" s="7"/>
      <c r="AE3668" s="7"/>
      <c r="AF3668" s="7"/>
      <c r="AG3668" s="7"/>
    </row>
    <row r="3669" spans="1:33" s="14" customFormat="1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T3669" s="13"/>
      <c r="U3669" s="13"/>
      <c r="V3669" s="13"/>
      <c r="W3669" s="7"/>
      <c r="X3669" s="7"/>
      <c r="Y3669" s="7"/>
      <c r="Z3669" s="7"/>
      <c r="AA3669" s="7"/>
      <c r="AB3669" s="7"/>
      <c r="AC3669" s="7"/>
      <c r="AD3669" s="7"/>
      <c r="AE3669" s="7"/>
      <c r="AF3669" s="7"/>
      <c r="AG3669" s="7"/>
    </row>
    <row r="3670" spans="1:33" s="14" customFormat="1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T3670" s="13"/>
      <c r="U3670" s="13"/>
      <c r="V3670" s="13"/>
      <c r="W3670" s="7"/>
      <c r="X3670" s="7"/>
      <c r="Y3670" s="7"/>
      <c r="Z3670" s="7"/>
      <c r="AA3670" s="7"/>
      <c r="AB3670" s="7"/>
      <c r="AC3670" s="7"/>
      <c r="AD3670" s="7"/>
      <c r="AE3670" s="7"/>
      <c r="AF3670" s="7"/>
      <c r="AG3670" s="7"/>
    </row>
    <row r="3671" spans="1:33" s="14" customFormat="1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T3671" s="13"/>
      <c r="U3671" s="13"/>
      <c r="V3671" s="13"/>
      <c r="W3671" s="7"/>
      <c r="X3671" s="7"/>
      <c r="Y3671" s="7"/>
      <c r="Z3671" s="7"/>
      <c r="AA3671" s="7"/>
      <c r="AB3671" s="7"/>
      <c r="AC3671" s="7"/>
      <c r="AD3671" s="7"/>
      <c r="AE3671" s="7"/>
      <c r="AF3671" s="7"/>
      <c r="AG3671" s="7"/>
    </row>
    <row r="3672" spans="1:33" s="14" customFormat="1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T3672" s="13"/>
      <c r="U3672" s="13"/>
      <c r="V3672" s="13"/>
      <c r="W3672" s="7"/>
      <c r="X3672" s="7"/>
      <c r="Y3672" s="7"/>
      <c r="Z3672" s="7"/>
      <c r="AA3672" s="7"/>
      <c r="AB3672" s="7"/>
      <c r="AC3672" s="7"/>
      <c r="AD3672" s="7"/>
      <c r="AE3672" s="7"/>
      <c r="AF3672" s="7"/>
      <c r="AG3672" s="7"/>
    </row>
    <row r="3673" spans="1:33" s="14" customFormat="1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T3673" s="13"/>
      <c r="U3673" s="13"/>
      <c r="V3673" s="13"/>
      <c r="W3673" s="7"/>
      <c r="X3673" s="7"/>
      <c r="Y3673" s="7"/>
      <c r="Z3673" s="7"/>
      <c r="AA3673" s="7"/>
      <c r="AB3673" s="7"/>
      <c r="AC3673" s="7"/>
      <c r="AD3673" s="7"/>
      <c r="AE3673" s="7"/>
      <c r="AF3673" s="7"/>
      <c r="AG3673" s="7"/>
    </row>
    <row r="3674" spans="1:33" s="14" customFormat="1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T3674" s="13"/>
      <c r="U3674" s="13"/>
      <c r="V3674" s="13"/>
      <c r="W3674" s="7"/>
      <c r="X3674" s="7"/>
      <c r="Y3674" s="7"/>
      <c r="Z3674" s="7"/>
      <c r="AA3674" s="7"/>
      <c r="AB3674" s="7"/>
      <c r="AC3674" s="7"/>
      <c r="AD3674" s="7"/>
      <c r="AE3674" s="7"/>
      <c r="AF3674" s="7"/>
      <c r="AG3674" s="7"/>
    </row>
    <row r="3675" spans="1:33" s="14" customFormat="1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T3675" s="13"/>
      <c r="U3675" s="13"/>
      <c r="V3675" s="13"/>
      <c r="W3675" s="7"/>
      <c r="X3675" s="7"/>
      <c r="Y3675" s="7"/>
      <c r="Z3675" s="7"/>
      <c r="AA3675" s="7"/>
      <c r="AB3675" s="7"/>
      <c r="AC3675" s="7"/>
      <c r="AD3675" s="7"/>
      <c r="AE3675" s="7"/>
      <c r="AF3675" s="7"/>
      <c r="AG3675" s="7"/>
    </row>
    <row r="3676" spans="1:33" s="14" customFormat="1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T3676" s="13"/>
      <c r="U3676" s="13"/>
      <c r="V3676" s="13"/>
      <c r="W3676" s="7"/>
      <c r="X3676" s="7"/>
      <c r="Y3676" s="7"/>
      <c r="Z3676" s="7"/>
      <c r="AA3676" s="7"/>
      <c r="AB3676" s="7"/>
      <c r="AC3676" s="7"/>
      <c r="AD3676" s="7"/>
      <c r="AE3676" s="7"/>
      <c r="AF3676" s="7"/>
      <c r="AG3676" s="7"/>
    </row>
    <row r="3677" spans="1:33" s="14" customFormat="1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T3677" s="13"/>
      <c r="U3677" s="13"/>
      <c r="V3677" s="13"/>
      <c r="W3677" s="7"/>
      <c r="X3677" s="7"/>
      <c r="Y3677" s="7"/>
      <c r="Z3677" s="7"/>
      <c r="AA3677" s="7"/>
      <c r="AB3677" s="7"/>
      <c r="AC3677" s="7"/>
      <c r="AD3677" s="7"/>
      <c r="AE3677" s="7"/>
      <c r="AF3677" s="7"/>
      <c r="AG3677" s="7"/>
    </row>
    <row r="3678" spans="1:33" s="14" customFormat="1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T3678" s="13"/>
      <c r="U3678" s="13"/>
      <c r="V3678" s="13"/>
      <c r="W3678" s="7"/>
      <c r="X3678" s="7"/>
      <c r="Y3678" s="7"/>
      <c r="Z3678" s="7"/>
      <c r="AA3678" s="7"/>
      <c r="AB3678" s="7"/>
      <c r="AC3678" s="7"/>
      <c r="AD3678" s="7"/>
      <c r="AE3678" s="7"/>
      <c r="AF3678" s="7"/>
      <c r="AG3678" s="7"/>
    </row>
    <row r="3679" spans="1:33" s="14" customFormat="1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T3679" s="13"/>
      <c r="U3679" s="13"/>
      <c r="V3679" s="13"/>
      <c r="W3679" s="7"/>
      <c r="X3679" s="7"/>
      <c r="Y3679" s="7"/>
      <c r="Z3679" s="7"/>
      <c r="AA3679" s="7"/>
      <c r="AB3679" s="7"/>
      <c r="AC3679" s="7"/>
      <c r="AD3679" s="7"/>
      <c r="AE3679" s="7"/>
      <c r="AF3679" s="7"/>
      <c r="AG3679" s="7"/>
    </row>
    <row r="3680" spans="1:33" s="14" customFormat="1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T3680" s="13"/>
      <c r="U3680" s="13"/>
      <c r="V3680" s="13"/>
      <c r="W3680" s="7"/>
      <c r="X3680" s="7"/>
      <c r="Y3680" s="7"/>
      <c r="Z3680" s="7"/>
      <c r="AA3680" s="7"/>
      <c r="AB3680" s="7"/>
      <c r="AC3680" s="7"/>
      <c r="AD3680" s="7"/>
      <c r="AE3680" s="7"/>
      <c r="AF3680" s="7"/>
      <c r="AG3680" s="7"/>
    </row>
    <row r="3681" spans="1:33" s="14" customFormat="1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T3681" s="13"/>
      <c r="U3681" s="13"/>
      <c r="V3681" s="13"/>
      <c r="W3681" s="7"/>
      <c r="X3681" s="7"/>
      <c r="Y3681" s="7"/>
      <c r="Z3681" s="7"/>
      <c r="AA3681" s="7"/>
      <c r="AB3681" s="7"/>
      <c r="AC3681" s="7"/>
      <c r="AD3681" s="7"/>
      <c r="AE3681" s="7"/>
      <c r="AF3681" s="7"/>
      <c r="AG3681" s="7"/>
    </row>
    <row r="3682" spans="1:33" s="14" customFormat="1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T3682" s="13"/>
      <c r="U3682" s="13"/>
      <c r="V3682" s="13"/>
      <c r="W3682" s="7"/>
      <c r="X3682" s="7"/>
      <c r="Y3682" s="7"/>
      <c r="Z3682" s="7"/>
      <c r="AA3682" s="7"/>
      <c r="AB3682" s="7"/>
      <c r="AC3682" s="7"/>
      <c r="AD3682" s="7"/>
      <c r="AE3682" s="7"/>
      <c r="AF3682" s="7"/>
      <c r="AG3682" s="7"/>
    </row>
    <row r="3683" spans="1:33" s="14" customFormat="1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T3683" s="13"/>
      <c r="U3683" s="13"/>
      <c r="V3683" s="13"/>
      <c r="W3683" s="7"/>
      <c r="X3683" s="7"/>
      <c r="Y3683" s="7"/>
      <c r="Z3683" s="7"/>
      <c r="AA3683" s="7"/>
      <c r="AB3683" s="7"/>
      <c r="AC3683" s="7"/>
      <c r="AD3683" s="7"/>
      <c r="AE3683" s="7"/>
      <c r="AF3683" s="7"/>
      <c r="AG3683" s="7"/>
    </row>
    <row r="3684" spans="1:33" s="14" customFormat="1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T3684" s="13"/>
      <c r="U3684" s="13"/>
      <c r="V3684" s="13"/>
      <c r="W3684" s="7"/>
      <c r="X3684" s="7"/>
      <c r="Y3684" s="7"/>
      <c r="Z3684" s="7"/>
      <c r="AA3684" s="7"/>
      <c r="AB3684" s="7"/>
      <c r="AC3684" s="7"/>
      <c r="AD3684" s="7"/>
      <c r="AE3684" s="7"/>
      <c r="AF3684" s="7"/>
      <c r="AG3684" s="7"/>
    </row>
    <row r="3685" spans="1:33" s="14" customFormat="1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T3685" s="13"/>
      <c r="U3685" s="13"/>
      <c r="V3685" s="13"/>
      <c r="W3685" s="7"/>
      <c r="X3685" s="7"/>
      <c r="Y3685" s="7"/>
      <c r="Z3685" s="7"/>
      <c r="AA3685" s="7"/>
      <c r="AB3685" s="7"/>
      <c r="AC3685" s="7"/>
      <c r="AD3685" s="7"/>
      <c r="AE3685" s="7"/>
      <c r="AF3685" s="7"/>
      <c r="AG3685" s="7"/>
    </row>
    <row r="3686" spans="1:33" s="14" customFormat="1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T3686" s="13"/>
      <c r="U3686" s="13"/>
      <c r="V3686" s="13"/>
      <c r="W3686" s="7"/>
      <c r="X3686" s="7"/>
      <c r="Y3686" s="7"/>
      <c r="Z3686" s="7"/>
      <c r="AA3686" s="7"/>
      <c r="AB3686" s="7"/>
      <c r="AC3686" s="7"/>
      <c r="AD3686" s="7"/>
      <c r="AE3686" s="7"/>
      <c r="AF3686" s="7"/>
      <c r="AG3686" s="7"/>
    </row>
    <row r="3687" spans="1:33" s="14" customFormat="1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T3687" s="13"/>
      <c r="U3687" s="13"/>
      <c r="V3687" s="13"/>
      <c r="W3687" s="7"/>
      <c r="X3687" s="7"/>
      <c r="Y3687" s="7"/>
      <c r="Z3687" s="7"/>
      <c r="AA3687" s="7"/>
      <c r="AB3687" s="7"/>
      <c r="AC3687" s="7"/>
      <c r="AD3687" s="7"/>
      <c r="AE3687" s="7"/>
      <c r="AF3687" s="7"/>
      <c r="AG3687" s="7"/>
    </row>
    <row r="3688" spans="1:33" s="14" customFormat="1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T3688" s="13"/>
      <c r="U3688" s="13"/>
      <c r="V3688" s="13"/>
      <c r="W3688" s="7"/>
      <c r="X3688" s="7"/>
      <c r="Y3688" s="7"/>
      <c r="Z3688" s="7"/>
      <c r="AA3688" s="7"/>
      <c r="AB3688" s="7"/>
      <c r="AC3688" s="7"/>
      <c r="AD3688" s="7"/>
      <c r="AE3688" s="7"/>
      <c r="AF3688" s="7"/>
      <c r="AG3688" s="7"/>
    </row>
    <row r="3689" spans="1:33" s="14" customFormat="1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T3689" s="13"/>
      <c r="U3689" s="13"/>
      <c r="V3689" s="13"/>
      <c r="W3689" s="7"/>
      <c r="X3689" s="7"/>
      <c r="Y3689" s="7"/>
      <c r="Z3689" s="7"/>
      <c r="AA3689" s="7"/>
      <c r="AB3689" s="7"/>
      <c r="AC3689" s="7"/>
      <c r="AD3689" s="7"/>
      <c r="AE3689" s="7"/>
      <c r="AF3689" s="7"/>
      <c r="AG3689" s="7"/>
    </row>
    <row r="3690" spans="1:33" s="14" customFormat="1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T3690" s="13"/>
      <c r="U3690" s="13"/>
      <c r="V3690" s="13"/>
      <c r="W3690" s="7"/>
      <c r="X3690" s="7"/>
      <c r="Y3690" s="7"/>
      <c r="Z3690" s="7"/>
      <c r="AA3690" s="7"/>
      <c r="AB3690" s="7"/>
      <c r="AC3690" s="7"/>
      <c r="AD3690" s="7"/>
      <c r="AE3690" s="7"/>
      <c r="AF3690" s="7"/>
      <c r="AG3690" s="7"/>
    </row>
    <row r="3691" spans="1:33" s="14" customFormat="1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T3691" s="13"/>
      <c r="U3691" s="13"/>
      <c r="V3691" s="13"/>
      <c r="W3691" s="7"/>
      <c r="X3691" s="7"/>
      <c r="Y3691" s="7"/>
      <c r="Z3691" s="7"/>
      <c r="AA3691" s="7"/>
      <c r="AB3691" s="7"/>
      <c r="AC3691" s="7"/>
      <c r="AD3691" s="7"/>
      <c r="AE3691" s="7"/>
      <c r="AF3691" s="7"/>
      <c r="AG3691" s="7"/>
    </row>
    <row r="3692" spans="1:33" s="14" customFormat="1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T3692" s="13"/>
      <c r="U3692" s="13"/>
      <c r="V3692" s="13"/>
      <c r="W3692" s="7"/>
      <c r="X3692" s="7"/>
      <c r="Y3692" s="7"/>
      <c r="Z3692" s="7"/>
      <c r="AA3692" s="7"/>
      <c r="AB3692" s="7"/>
      <c r="AC3692" s="7"/>
      <c r="AD3692" s="7"/>
      <c r="AE3692" s="7"/>
      <c r="AF3692" s="7"/>
      <c r="AG3692" s="7"/>
    </row>
    <row r="3693" spans="1:33" s="14" customFormat="1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T3693" s="13"/>
      <c r="U3693" s="13"/>
      <c r="V3693" s="13"/>
      <c r="W3693" s="7"/>
      <c r="X3693" s="7"/>
      <c r="Y3693" s="7"/>
      <c r="Z3693" s="7"/>
      <c r="AA3693" s="7"/>
      <c r="AB3693" s="7"/>
      <c r="AC3693" s="7"/>
      <c r="AD3693" s="7"/>
      <c r="AE3693" s="7"/>
      <c r="AF3693" s="7"/>
      <c r="AG3693" s="7"/>
    </row>
    <row r="3694" spans="1:33" s="14" customFormat="1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T3694" s="13"/>
      <c r="U3694" s="13"/>
      <c r="V3694" s="13"/>
      <c r="W3694" s="7"/>
      <c r="X3694" s="7"/>
      <c r="Y3694" s="7"/>
      <c r="Z3694" s="7"/>
      <c r="AA3694" s="7"/>
      <c r="AB3694" s="7"/>
      <c r="AC3694" s="7"/>
      <c r="AD3694" s="7"/>
      <c r="AE3694" s="7"/>
      <c r="AF3694" s="7"/>
      <c r="AG3694" s="7"/>
    </row>
    <row r="3695" spans="1:33" s="14" customFormat="1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T3695" s="13"/>
      <c r="U3695" s="13"/>
      <c r="V3695" s="13"/>
      <c r="W3695" s="7"/>
      <c r="X3695" s="7"/>
      <c r="Y3695" s="7"/>
      <c r="Z3695" s="7"/>
      <c r="AA3695" s="7"/>
      <c r="AB3695" s="7"/>
      <c r="AC3695" s="7"/>
      <c r="AD3695" s="7"/>
      <c r="AE3695" s="7"/>
      <c r="AF3695" s="7"/>
      <c r="AG3695" s="7"/>
    </row>
    <row r="3696" spans="1:33" s="14" customFormat="1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T3696" s="13"/>
      <c r="U3696" s="13"/>
      <c r="V3696" s="13"/>
      <c r="W3696" s="7"/>
      <c r="X3696" s="7"/>
      <c r="Y3696" s="7"/>
      <c r="Z3696" s="7"/>
      <c r="AA3696" s="7"/>
      <c r="AB3696" s="7"/>
      <c r="AC3696" s="7"/>
      <c r="AD3696" s="7"/>
      <c r="AE3696" s="7"/>
      <c r="AF3696" s="7"/>
      <c r="AG3696" s="7"/>
    </row>
    <row r="3697" spans="1:33" s="14" customFormat="1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T3697" s="13"/>
      <c r="U3697" s="13"/>
      <c r="V3697" s="13"/>
      <c r="W3697" s="7"/>
      <c r="X3697" s="7"/>
      <c r="Y3697" s="7"/>
      <c r="Z3697" s="7"/>
      <c r="AA3697" s="7"/>
      <c r="AB3697" s="7"/>
      <c r="AC3697" s="7"/>
      <c r="AD3697" s="7"/>
      <c r="AE3697" s="7"/>
      <c r="AF3697" s="7"/>
      <c r="AG3697" s="7"/>
    </row>
    <row r="3698" spans="1:33" s="14" customFormat="1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T3698" s="13"/>
      <c r="U3698" s="13"/>
      <c r="V3698" s="13"/>
      <c r="W3698" s="7"/>
      <c r="X3698" s="7"/>
      <c r="Y3698" s="7"/>
      <c r="Z3698" s="7"/>
      <c r="AA3698" s="7"/>
      <c r="AB3698" s="7"/>
      <c r="AC3698" s="7"/>
      <c r="AD3698" s="7"/>
      <c r="AE3698" s="7"/>
      <c r="AF3698" s="7"/>
      <c r="AG3698" s="7"/>
    </row>
    <row r="3699" spans="1:33" s="14" customFormat="1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T3699" s="13"/>
      <c r="U3699" s="13"/>
      <c r="V3699" s="13"/>
      <c r="W3699" s="7"/>
      <c r="X3699" s="7"/>
      <c r="Y3699" s="7"/>
      <c r="Z3699" s="7"/>
      <c r="AA3699" s="7"/>
      <c r="AB3699" s="7"/>
      <c r="AC3699" s="7"/>
      <c r="AD3699" s="7"/>
      <c r="AE3699" s="7"/>
      <c r="AF3699" s="7"/>
      <c r="AG3699" s="7"/>
    </row>
    <row r="3700" spans="1:33" s="14" customFormat="1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T3700" s="13"/>
      <c r="U3700" s="13"/>
      <c r="V3700" s="13"/>
      <c r="W3700" s="7"/>
      <c r="X3700" s="7"/>
      <c r="Y3700" s="7"/>
      <c r="Z3700" s="7"/>
      <c r="AA3700" s="7"/>
      <c r="AB3700" s="7"/>
      <c r="AC3700" s="7"/>
      <c r="AD3700" s="7"/>
      <c r="AE3700" s="7"/>
      <c r="AF3700" s="7"/>
      <c r="AG3700" s="7"/>
    </row>
    <row r="3701" spans="1:33" s="14" customFormat="1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T3701" s="13"/>
      <c r="U3701" s="13"/>
      <c r="V3701" s="13"/>
      <c r="W3701" s="7"/>
      <c r="X3701" s="7"/>
      <c r="Y3701" s="7"/>
      <c r="Z3701" s="7"/>
      <c r="AA3701" s="7"/>
      <c r="AB3701" s="7"/>
      <c r="AC3701" s="7"/>
      <c r="AD3701" s="7"/>
      <c r="AE3701" s="7"/>
      <c r="AF3701" s="7"/>
      <c r="AG3701" s="7"/>
    </row>
    <row r="3702" spans="1:33" s="14" customFormat="1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T3702" s="13"/>
      <c r="U3702" s="13"/>
      <c r="V3702" s="13"/>
      <c r="W3702" s="7"/>
      <c r="X3702" s="7"/>
      <c r="Y3702" s="7"/>
      <c r="Z3702" s="7"/>
      <c r="AA3702" s="7"/>
      <c r="AB3702" s="7"/>
      <c r="AC3702" s="7"/>
      <c r="AD3702" s="7"/>
      <c r="AE3702" s="7"/>
      <c r="AF3702" s="7"/>
      <c r="AG3702" s="7"/>
    </row>
    <row r="3703" spans="1:33" s="14" customFormat="1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T3703" s="13"/>
      <c r="U3703" s="13"/>
      <c r="V3703" s="13"/>
      <c r="W3703" s="7"/>
      <c r="X3703" s="7"/>
      <c r="Y3703" s="7"/>
      <c r="Z3703" s="7"/>
      <c r="AA3703" s="7"/>
      <c r="AB3703" s="7"/>
      <c r="AC3703" s="7"/>
      <c r="AD3703" s="7"/>
      <c r="AE3703" s="7"/>
      <c r="AF3703" s="7"/>
      <c r="AG3703" s="7"/>
    </row>
    <row r="3704" spans="1:33" s="14" customFormat="1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T3704" s="13"/>
      <c r="U3704" s="13"/>
      <c r="V3704" s="13"/>
      <c r="W3704" s="7"/>
      <c r="X3704" s="7"/>
      <c r="Y3704" s="7"/>
      <c r="Z3704" s="7"/>
      <c r="AA3704" s="7"/>
      <c r="AB3704" s="7"/>
      <c r="AC3704" s="7"/>
      <c r="AD3704" s="7"/>
      <c r="AE3704" s="7"/>
      <c r="AF3704" s="7"/>
      <c r="AG3704" s="7"/>
    </row>
    <row r="3705" spans="1:33" s="14" customFormat="1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T3705" s="13"/>
      <c r="U3705" s="13"/>
      <c r="V3705" s="13"/>
      <c r="W3705" s="7"/>
      <c r="X3705" s="7"/>
      <c r="Y3705" s="7"/>
      <c r="Z3705" s="7"/>
      <c r="AA3705" s="7"/>
      <c r="AB3705" s="7"/>
      <c r="AC3705" s="7"/>
      <c r="AD3705" s="7"/>
      <c r="AE3705" s="7"/>
      <c r="AF3705" s="7"/>
      <c r="AG3705" s="7"/>
    </row>
    <row r="3706" spans="1:33" s="14" customFormat="1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T3706" s="13"/>
      <c r="U3706" s="13"/>
      <c r="V3706" s="13"/>
      <c r="W3706" s="7"/>
      <c r="X3706" s="7"/>
      <c r="Y3706" s="7"/>
      <c r="Z3706" s="7"/>
      <c r="AA3706" s="7"/>
      <c r="AB3706" s="7"/>
      <c r="AC3706" s="7"/>
      <c r="AD3706" s="7"/>
      <c r="AE3706" s="7"/>
      <c r="AF3706" s="7"/>
      <c r="AG3706" s="7"/>
    </row>
    <row r="3707" spans="1:33" s="14" customFormat="1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T3707" s="13"/>
      <c r="U3707" s="13"/>
      <c r="V3707" s="13"/>
      <c r="W3707" s="7"/>
      <c r="X3707" s="7"/>
      <c r="Y3707" s="7"/>
      <c r="Z3707" s="7"/>
      <c r="AA3707" s="7"/>
      <c r="AB3707" s="7"/>
      <c r="AC3707" s="7"/>
      <c r="AD3707" s="7"/>
      <c r="AE3707" s="7"/>
      <c r="AF3707" s="7"/>
      <c r="AG3707" s="7"/>
    </row>
    <row r="3708" spans="1:33" s="14" customFormat="1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T3708" s="13"/>
      <c r="U3708" s="13"/>
      <c r="V3708" s="13"/>
      <c r="W3708" s="7"/>
      <c r="X3708" s="7"/>
      <c r="Y3708" s="7"/>
      <c r="Z3708" s="7"/>
      <c r="AA3708" s="7"/>
      <c r="AB3708" s="7"/>
      <c r="AC3708" s="7"/>
      <c r="AD3708" s="7"/>
      <c r="AE3708" s="7"/>
      <c r="AF3708" s="7"/>
      <c r="AG3708" s="7"/>
    </row>
    <row r="3709" spans="1:33" s="14" customFormat="1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T3709" s="13"/>
      <c r="U3709" s="13"/>
      <c r="V3709" s="13"/>
      <c r="W3709" s="7"/>
      <c r="X3709" s="7"/>
      <c r="Y3709" s="7"/>
      <c r="Z3709" s="7"/>
      <c r="AA3709" s="7"/>
      <c r="AB3709" s="7"/>
      <c r="AC3709" s="7"/>
      <c r="AD3709" s="7"/>
      <c r="AE3709" s="7"/>
      <c r="AF3709" s="7"/>
      <c r="AG3709" s="7"/>
    </row>
    <row r="3710" spans="1:33" s="14" customFormat="1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T3710" s="13"/>
      <c r="U3710" s="13"/>
      <c r="V3710" s="13"/>
      <c r="W3710" s="7"/>
      <c r="X3710" s="7"/>
      <c r="Y3710" s="7"/>
      <c r="Z3710" s="7"/>
      <c r="AA3710" s="7"/>
      <c r="AB3710" s="7"/>
      <c r="AC3710" s="7"/>
      <c r="AD3710" s="7"/>
      <c r="AE3710" s="7"/>
      <c r="AF3710" s="7"/>
      <c r="AG3710" s="7"/>
    </row>
    <row r="3711" spans="1:33" s="14" customFormat="1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T3711" s="13"/>
      <c r="U3711" s="13"/>
      <c r="V3711" s="13"/>
      <c r="W3711" s="7"/>
      <c r="X3711" s="7"/>
      <c r="Y3711" s="7"/>
      <c r="Z3711" s="7"/>
      <c r="AA3711" s="7"/>
      <c r="AB3711" s="7"/>
      <c r="AC3711" s="7"/>
      <c r="AD3711" s="7"/>
      <c r="AE3711" s="7"/>
      <c r="AF3711" s="7"/>
      <c r="AG3711" s="7"/>
    </row>
    <row r="3712" spans="1:33" s="14" customFormat="1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T3712" s="13"/>
      <c r="U3712" s="13"/>
      <c r="V3712" s="13"/>
      <c r="W3712" s="7"/>
      <c r="X3712" s="7"/>
      <c r="Y3712" s="7"/>
      <c r="Z3712" s="7"/>
      <c r="AA3712" s="7"/>
      <c r="AB3712" s="7"/>
      <c r="AC3712" s="7"/>
      <c r="AD3712" s="7"/>
      <c r="AE3712" s="7"/>
      <c r="AF3712" s="7"/>
      <c r="AG3712" s="7"/>
    </row>
    <row r="3713" spans="1:33" s="14" customFormat="1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T3713" s="13"/>
      <c r="U3713" s="13"/>
      <c r="V3713" s="13"/>
      <c r="W3713" s="7"/>
      <c r="X3713" s="7"/>
      <c r="Y3713" s="7"/>
      <c r="Z3713" s="7"/>
      <c r="AA3713" s="7"/>
      <c r="AB3713" s="7"/>
      <c r="AC3713" s="7"/>
      <c r="AD3713" s="7"/>
      <c r="AE3713" s="7"/>
      <c r="AF3713" s="7"/>
      <c r="AG3713" s="7"/>
    </row>
    <row r="3714" spans="1:33" s="14" customFormat="1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T3714" s="13"/>
      <c r="U3714" s="13"/>
      <c r="V3714" s="13"/>
      <c r="W3714" s="7"/>
      <c r="X3714" s="7"/>
      <c r="Y3714" s="7"/>
      <c r="Z3714" s="7"/>
      <c r="AA3714" s="7"/>
      <c r="AB3714" s="7"/>
      <c r="AC3714" s="7"/>
      <c r="AD3714" s="7"/>
      <c r="AE3714" s="7"/>
      <c r="AF3714" s="7"/>
      <c r="AG3714" s="7"/>
    </row>
    <row r="3715" spans="1:33" s="14" customFormat="1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T3715" s="13"/>
      <c r="U3715" s="13"/>
      <c r="V3715" s="13"/>
      <c r="W3715" s="7"/>
      <c r="X3715" s="7"/>
      <c r="Y3715" s="7"/>
      <c r="Z3715" s="7"/>
      <c r="AA3715" s="7"/>
      <c r="AB3715" s="7"/>
      <c r="AC3715" s="7"/>
      <c r="AD3715" s="7"/>
      <c r="AE3715" s="7"/>
      <c r="AF3715" s="7"/>
      <c r="AG3715" s="7"/>
    </row>
    <row r="3716" spans="1:33" s="14" customFormat="1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T3716" s="13"/>
      <c r="U3716" s="13"/>
      <c r="V3716" s="13"/>
      <c r="W3716" s="7"/>
      <c r="X3716" s="7"/>
      <c r="Y3716" s="7"/>
      <c r="Z3716" s="7"/>
      <c r="AA3716" s="7"/>
      <c r="AB3716" s="7"/>
      <c r="AC3716" s="7"/>
      <c r="AD3716" s="7"/>
      <c r="AE3716" s="7"/>
      <c r="AF3716" s="7"/>
      <c r="AG3716" s="7"/>
    </row>
    <row r="3717" spans="1:33" s="14" customFormat="1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T3717" s="13"/>
      <c r="U3717" s="13"/>
      <c r="V3717" s="13"/>
      <c r="W3717" s="7"/>
      <c r="X3717" s="7"/>
      <c r="Y3717" s="7"/>
      <c r="Z3717" s="7"/>
      <c r="AA3717" s="7"/>
      <c r="AB3717" s="7"/>
      <c r="AC3717" s="7"/>
      <c r="AD3717" s="7"/>
      <c r="AE3717" s="7"/>
      <c r="AF3717" s="7"/>
      <c r="AG3717" s="7"/>
    </row>
    <row r="3718" spans="1:33" s="14" customFormat="1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T3718" s="13"/>
      <c r="U3718" s="13"/>
      <c r="V3718" s="13"/>
      <c r="W3718" s="7"/>
      <c r="X3718" s="7"/>
      <c r="Y3718" s="7"/>
      <c r="Z3718" s="7"/>
      <c r="AA3718" s="7"/>
      <c r="AB3718" s="7"/>
      <c r="AC3718" s="7"/>
      <c r="AD3718" s="7"/>
      <c r="AE3718" s="7"/>
      <c r="AF3718" s="7"/>
      <c r="AG3718" s="7"/>
    </row>
    <row r="3719" spans="1:33" s="14" customFormat="1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T3719" s="13"/>
      <c r="U3719" s="13"/>
      <c r="V3719" s="13"/>
      <c r="W3719" s="7"/>
      <c r="X3719" s="7"/>
      <c r="Y3719" s="7"/>
      <c r="Z3719" s="7"/>
      <c r="AA3719" s="7"/>
      <c r="AB3719" s="7"/>
      <c r="AC3719" s="7"/>
      <c r="AD3719" s="7"/>
      <c r="AE3719" s="7"/>
      <c r="AF3719" s="7"/>
      <c r="AG3719" s="7"/>
    </row>
    <row r="3720" spans="1:33" s="14" customFormat="1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T3720" s="13"/>
      <c r="U3720" s="13"/>
      <c r="V3720" s="13"/>
      <c r="W3720" s="7"/>
      <c r="X3720" s="7"/>
      <c r="Y3720" s="7"/>
      <c r="Z3720" s="7"/>
      <c r="AA3720" s="7"/>
      <c r="AB3720" s="7"/>
      <c r="AC3720" s="7"/>
      <c r="AD3720" s="7"/>
      <c r="AE3720" s="7"/>
      <c r="AF3720" s="7"/>
      <c r="AG3720" s="7"/>
    </row>
    <row r="3721" spans="1:33" s="14" customFormat="1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T3721" s="13"/>
      <c r="U3721" s="13"/>
      <c r="V3721" s="13"/>
      <c r="W3721" s="7"/>
      <c r="X3721" s="7"/>
      <c r="Y3721" s="7"/>
      <c r="Z3721" s="7"/>
      <c r="AA3721" s="7"/>
      <c r="AB3721" s="7"/>
      <c r="AC3721" s="7"/>
      <c r="AD3721" s="7"/>
      <c r="AE3721" s="7"/>
      <c r="AF3721" s="7"/>
      <c r="AG3721" s="7"/>
    </row>
    <row r="3722" spans="1:33" s="14" customFormat="1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T3722" s="13"/>
      <c r="U3722" s="13"/>
      <c r="V3722" s="13"/>
      <c r="W3722" s="7"/>
      <c r="X3722" s="7"/>
      <c r="Y3722" s="7"/>
      <c r="Z3722" s="7"/>
      <c r="AA3722" s="7"/>
      <c r="AB3722" s="7"/>
      <c r="AC3722" s="7"/>
      <c r="AD3722" s="7"/>
      <c r="AE3722" s="7"/>
      <c r="AF3722" s="7"/>
      <c r="AG3722" s="7"/>
    </row>
    <row r="3723" spans="1:33" s="14" customFormat="1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T3723" s="13"/>
      <c r="U3723" s="13"/>
      <c r="V3723" s="13"/>
      <c r="W3723" s="7"/>
      <c r="X3723" s="7"/>
      <c r="Y3723" s="7"/>
      <c r="Z3723" s="7"/>
      <c r="AA3723" s="7"/>
      <c r="AB3723" s="7"/>
      <c r="AC3723" s="7"/>
      <c r="AD3723" s="7"/>
      <c r="AE3723" s="7"/>
      <c r="AF3723" s="7"/>
      <c r="AG3723" s="7"/>
    </row>
    <row r="3724" spans="1:33" s="14" customFormat="1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T3724" s="13"/>
      <c r="U3724" s="13"/>
      <c r="V3724" s="13"/>
      <c r="W3724" s="7"/>
      <c r="X3724" s="7"/>
      <c r="Y3724" s="7"/>
      <c r="Z3724" s="7"/>
      <c r="AA3724" s="7"/>
      <c r="AB3724" s="7"/>
      <c r="AC3724" s="7"/>
      <c r="AD3724" s="7"/>
      <c r="AE3724" s="7"/>
      <c r="AF3724" s="7"/>
      <c r="AG3724" s="7"/>
    </row>
    <row r="3725" spans="1:33" s="14" customFormat="1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T3725" s="13"/>
      <c r="U3725" s="13"/>
      <c r="V3725" s="13"/>
      <c r="W3725" s="7"/>
      <c r="X3725" s="7"/>
      <c r="Y3725" s="7"/>
      <c r="Z3725" s="7"/>
      <c r="AA3725" s="7"/>
      <c r="AB3725" s="7"/>
      <c r="AC3725" s="7"/>
      <c r="AD3725" s="7"/>
      <c r="AE3725" s="7"/>
      <c r="AF3725" s="7"/>
      <c r="AG3725" s="7"/>
    </row>
    <row r="3726" spans="1:33" s="14" customFormat="1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T3726" s="13"/>
      <c r="U3726" s="13"/>
      <c r="V3726" s="13"/>
      <c r="W3726" s="7"/>
      <c r="X3726" s="7"/>
      <c r="Y3726" s="7"/>
      <c r="Z3726" s="7"/>
      <c r="AA3726" s="7"/>
      <c r="AB3726" s="7"/>
      <c r="AC3726" s="7"/>
      <c r="AD3726" s="7"/>
      <c r="AE3726" s="7"/>
      <c r="AF3726" s="7"/>
      <c r="AG3726" s="7"/>
    </row>
    <row r="3727" spans="1:33" s="14" customFormat="1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T3727" s="13"/>
      <c r="U3727" s="13"/>
      <c r="V3727" s="13"/>
      <c r="W3727" s="7"/>
      <c r="X3727" s="7"/>
      <c r="Y3727" s="7"/>
      <c r="Z3727" s="7"/>
      <c r="AA3727" s="7"/>
      <c r="AB3727" s="7"/>
      <c r="AC3727" s="7"/>
      <c r="AD3727" s="7"/>
      <c r="AE3727" s="7"/>
      <c r="AF3727" s="7"/>
      <c r="AG3727" s="7"/>
    </row>
    <row r="3728" spans="1:33" s="14" customFormat="1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T3728" s="13"/>
      <c r="U3728" s="13"/>
      <c r="V3728" s="13"/>
      <c r="W3728" s="7"/>
      <c r="X3728" s="7"/>
      <c r="Y3728" s="7"/>
      <c r="Z3728" s="7"/>
      <c r="AA3728" s="7"/>
      <c r="AB3728" s="7"/>
      <c r="AC3728" s="7"/>
      <c r="AD3728" s="7"/>
      <c r="AE3728" s="7"/>
      <c r="AF3728" s="7"/>
      <c r="AG3728" s="7"/>
    </row>
    <row r="3729" spans="1:33" s="14" customFormat="1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T3729" s="13"/>
      <c r="U3729" s="13"/>
      <c r="V3729" s="13"/>
      <c r="W3729" s="7"/>
      <c r="X3729" s="7"/>
      <c r="Y3729" s="7"/>
      <c r="Z3729" s="7"/>
      <c r="AA3729" s="7"/>
      <c r="AB3729" s="7"/>
      <c r="AC3729" s="7"/>
      <c r="AD3729" s="7"/>
      <c r="AE3729" s="7"/>
      <c r="AF3729" s="7"/>
      <c r="AG3729" s="7"/>
    </row>
    <row r="3730" spans="1:33" s="14" customFormat="1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T3730" s="13"/>
      <c r="U3730" s="13"/>
      <c r="V3730" s="13"/>
      <c r="W3730" s="7"/>
      <c r="X3730" s="7"/>
      <c r="Y3730" s="7"/>
      <c r="Z3730" s="7"/>
      <c r="AA3730" s="7"/>
      <c r="AB3730" s="7"/>
      <c r="AC3730" s="7"/>
      <c r="AD3730" s="7"/>
      <c r="AE3730" s="7"/>
      <c r="AF3730" s="7"/>
      <c r="AG3730" s="7"/>
    </row>
    <row r="3731" spans="1:33" s="14" customFormat="1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T3731" s="13"/>
      <c r="U3731" s="13"/>
      <c r="V3731" s="13"/>
      <c r="W3731" s="7"/>
      <c r="X3731" s="7"/>
      <c r="Y3731" s="7"/>
      <c r="Z3731" s="7"/>
      <c r="AA3731" s="7"/>
      <c r="AB3731" s="7"/>
      <c r="AC3731" s="7"/>
      <c r="AD3731" s="7"/>
      <c r="AE3731" s="7"/>
      <c r="AF3731" s="7"/>
      <c r="AG3731" s="7"/>
    </row>
    <row r="3732" spans="1:33" s="14" customFormat="1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T3732" s="13"/>
      <c r="U3732" s="13"/>
      <c r="V3732" s="13"/>
      <c r="W3732" s="7"/>
      <c r="X3732" s="7"/>
      <c r="Y3732" s="7"/>
      <c r="Z3732" s="7"/>
      <c r="AA3732" s="7"/>
      <c r="AB3732" s="7"/>
      <c r="AC3732" s="7"/>
      <c r="AD3732" s="7"/>
      <c r="AE3732" s="7"/>
      <c r="AF3732" s="7"/>
      <c r="AG3732" s="7"/>
    </row>
    <row r="3733" spans="1:33" s="14" customFormat="1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T3733" s="13"/>
      <c r="U3733" s="13"/>
      <c r="V3733" s="13"/>
      <c r="W3733" s="7"/>
      <c r="X3733" s="7"/>
      <c r="Y3733" s="7"/>
      <c r="Z3733" s="7"/>
      <c r="AA3733" s="7"/>
      <c r="AB3733" s="7"/>
      <c r="AC3733" s="7"/>
      <c r="AD3733" s="7"/>
      <c r="AE3733" s="7"/>
      <c r="AF3733" s="7"/>
      <c r="AG3733" s="7"/>
    </row>
    <row r="3734" spans="1:33" s="14" customFormat="1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T3734" s="13"/>
      <c r="U3734" s="13"/>
      <c r="V3734" s="13"/>
      <c r="W3734" s="7"/>
      <c r="X3734" s="7"/>
      <c r="Y3734" s="7"/>
      <c r="Z3734" s="7"/>
      <c r="AA3734" s="7"/>
      <c r="AB3734" s="7"/>
      <c r="AC3734" s="7"/>
      <c r="AD3734" s="7"/>
      <c r="AE3734" s="7"/>
      <c r="AF3734" s="7"/>
      <c r="AG3734" s="7"/>
    </row>
    <row r="3735" spans="1:33" s="14" customFormat="1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T3735" s="13"/>
      <c r="U3735" s="13"/>
      <c r="V3735" s="13"/>
      <c r="W3735" s="7"/>
      <c r="X3735" s="7"/>
      <c r="Y3735" s="7"/>
      <c r="Z3735" s="7"/>
      <c r="AA3735" s="7"/>
      <c r="AB3735" s="7"/>
      <c r="AC3735" s="7"/>
      <c r="AD3735" s="7"/>
      <c r="AE3735" s="7"/>
      <c r="AF3735" s="7"/>
      <c r="AG3735" s="7"/>
    </row>
    <row r="3736" spans="1:33" s="14" customFormat="1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T3736" s="13"/>
      <c r="U3736" s="13"/>
      <c r="V3736" s="13"/>
      <c r="W3736" s="7"/>
      <c r="X3736" s="7"/>
      <c r="Y3736" s="7"/>
      <c r="Z3736" s="7"/>
      <c r="AA3736" s="7"/>
      <c r="AB3736" s="7"/>
      <c r="AC3736" s="7"/>
      <c r="AD3736" s="7"/>
      <c r="AE3736" s="7"/>
      <c r="AF3736" s="7"/>
      <c r="AG3736" s="7"/>
    </row>
    <row r="3737" spans="1:33" s="14" customFormat="1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T3737" s="13"/>
      <c r="U3737" s="13"/>
      <c r="V3737" s="13"/>
      <c r="W3737" s="7"/>
      <c r="X3737" s="7"/>
      <c r="Y3737" s="7"/>
      <c r="Z3737" s="7"/>
      <c r="AA3737" s="7"/>
      <c r="AB3737" s="7"/>
      <c r="AC3737" s="7"/>
      <c r="AD3737" s="7"/>
      <c r="AE3737" s="7"/>
      <c r="AF3737" s="7"/>
      <c r="AG3737" s="7"/>
    </row>
    <row r="3738" spans="1:33" s="14" customFormat="1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T3738" s="13"/>
      <c r="U3738" s="13"/>
      <c r="V3738" s="13"/>
      <c r="W3738" s="7"/>
      <c r="X3738" s="7"/>
      <c r="Y3738" s="7"/>
      <c r="Z3738" s="7"/>
      <c r="AA3738" s="7"/>
      <c r="AB3738" s="7"/>
      <c r="AC3738" s="7"/>
      <c r="AD3738" s="7"/>
      <c r="AE3738" s="7"/>
      <c r="AF3738" s="7"/>
      <c r="AG3738" s="7"/>
    </row>
    <row r="3739" spans="1:33" s="14" customFormat="1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T3739" s="13"/>
      <c r="U3739" s="13"/>
      <c r="V3739" s="13"/>
      <c r="W3739" s="7"/>
      <c r="X3739" s="7"/>
      <c r="Y3739" s="7"/>
      <c r="Z3739" s="7"/>
      <c r="AA3739" s="7"/>
      <c r="AB3739" s="7"/>
      <c r="AC3739" s="7"/>
      <c r="AD3739" s="7"/>
      <c r="AE3739" s="7"/>
      <c r="AF3739" s="7"/>
      <c r="AG3739" s="7"/>
    </row>
    <row r="3740" spans="1:33" s="14" customFormat="1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T3740" s="13"/>
      <c r="U3740" s="13"/>
      <c r="V3740" s="13"/>
      <c r="W3740" s="7"/>
      <c r="X3740" s="7"/>
      <c r="Y3740" s="7"/>
      <c r="Z3740" s="7"/>
      <c r="AA3740" s="7"/>
      <c r="AB3740" s="7"/>
      <c r="AC3740" s="7"/>
      <c r="AD3740" s="7"/>
      <c r="AE3740" s="7"/>
      <c r="AF3740" s="7"/>
      <c r="AG3740" s="7"/>
    </row>
    <row r="3741" spans="1:33" s="14" customFormat="1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T3741" s="13"/>
      <c r="U3741" s="13"/>
      <c r="V3741" s="13"/>
      <c r="W3741" s="7"/>
      <c r="X3741" s="7"/>
      <c r="Y3741" s="7"/>
      <c r="Z3741" s="7"/>
      <c r="AA3741" s="7"/>
      <c r="AB3741" s="7"/>
      <c r="AC3741" s="7"/>
      <c r="AD3741" s="7"/>
      <c r="AE3741" s="7"/>
      <c r="AF3741" s="7"/>
      <c r="AG3741" s="7"/>
    </row>
    <row r="3742" spans="1:33" s="14" customFormat="1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T3742" s="13"/>
      <c r="U3742" s="13"/>
      <c r="V3742" s="13"/>
      <c r="W3742" s="7"/>
      <c r="X3742" s="7"/>
      <c r="Y3742" s="7"/>
      <c r="Z3742" s="7"/>
      <c r="AA3742" s="7"/>
      <c r="AB3742" s="7"/>
      <c r="AC3742" s="7"/>
      <c r="AD3742" s="7"/>
      <c r="AE3742" s="7"/>
      <c r="AF3742" s="7"/>
      <c r="AG3742" s="7"/>
    </row>
    <row r="3743" spans="1:33" s="14" customFormat="1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T3743" s="13"/>
      <c r="U3743" s="13"/>
      <c r="V3743" s="13"/>
      <c r="W3743" s="7"/>
      <c r="X3743" s="7"/>
      <c r="Y3743" s="7"/>
      <c r="Z3743" s="7"/>
      <c r="AA3743" s="7"/>
      <c r="AB3743" s="7"/>
      <c r="AC3743" s="7"/>
      <c r="AD3743" s="7"/>
      <c r="AE3743" s="7"/>
      <c r="AF3743" s="7"/>
      <c r="AG3743" s="7"/>
    </row>
    <row r="3744" spans="1:33" s="14" customFormat="1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T3744" s="13"/>
      <c r="U3744" s="13"/>
      <c r="V3744" s="13"/>
      <c r="W3744" s="7"/>
      <c r="X3744" s="7"/>
      <c r="Y3744" s="7"/>
      <c r="Z3744" s="7"/>
      <c r="AA3744" s="7"/>
      <c r="AB3744" s="7"/>
      <c r="AC3744" s="7"/>
      <c r="AD3744" s="7"/>
      <c r="AE3744" s="7"/>
      <c r="AF3744" s="7"/>
      <c r="AG3744" s="7"/>
    </row>
    <row r="3745" spans="1:33" s="14" customFormat="1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T3745" s="13"/>
      <c r="U3745" s="13"/>
      <c r="V3745" s="13"/>
      <c r="W3745" s="7"/>
      <c r="X3745" s="7"/>
      <c r="Y3745" s="7"/>
      <c r="Z3745" s="7"/>
      <c r="AA3745" s="7"/>
      <c r="AB3745" s="7"/>
      <c r="AC3745" s="7"/>
      <c r="AD3745" s="7"/>
      <c r="AE3745" s="7"/>
      <c r="AF3745" s="7"/>
      <c r="AG3745" s="7"/>
    </row>
    <row r="3746" spans="1:33" s="14" customFormat="1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T3746" s="13"/>
      <c r="U3746" s="13"/>
      <c r="V3746" s="13"/>
      <c r="W3746" s="7"/>
      <c r="X3746" s="7"/>
      <c r="Y3746" s="7"/>
      <c r="Z3746" s="7"/>
      <c r="AA3746" s="7"/>
      <c r="AB3746" s="7"/>
      <c r="AC3746" s="7"/>
      <c r="AD3746" s="7"/>
      <c r="AE3746" s="7"/>
      <c r="AF3746" s="7"/>
      <c r="AG3746" s="7"/>
    </row>
    <row r="3747" spans="1:33" s="14" customFormat="1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T3747" s="13"/>
      <c r="U3747" s="13"/>
      <c r="V3747" s="13"/>
      <c r="W3747" s="7"/>
      <c r="X3747" s="7"/>
      <c r="Y3747" s="7"/>
      <c r="Z3747" s="7"/>
      <c r="AA3747" s="7"/>
      <c r="AB3747" s="7"/>
      <c r="AC3747" s="7"/>
      <c r="AD3747" s="7"/>
      <c r="AE3747" s="7"/>
      <c r="AF3747" s="7"/>
      <c r="AG3747" s="7"/>
    </row>
    <row r="3748" spans="1:33" s="14" customFormat="1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T3748" s="13"/>
      <c r="U3748" s="13"/>
      <c r="V3748" s="13"/>
      <c r="W3748" s="7"/>
      <c r="X3748" s="7"/>
      <c r="Y3748" s="7"/>
      <c r="Z3748" s="7"/>
      <c r="AA3748" s="7"/>
      <c r="AB3748" s="7"/>
      <c r="AC3748" s="7"/>
      <c r="AD3748" s="7"/>
      <c r="AE3748" s="7"/>
      <c r="AF3748" s="7"/>
      <c r="AG3748" s="7"/>
    </row>
    <row r="3749" spans="1:33" s="14" customFormat="1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T3749" s="13"/>
      <c r="U3749" s="13"/>
      <c r="V3749" s="13"/>
      <c r="W3749" s="7"/>
      <c r="X3749" s="7"/>
      <c r="Y3749" s="7"/>
      <c r="Z3749" s="7"/>
      <c r="AA3749" s="7"/>
      <c r="AB3749" s="7"/>
      <c r="AC3749" s="7"/>
      <c r="AD3749" s="7"/>
      <c r="AE3749" s="7"/>
      <c r="AF3749" s="7"/>
      <c r="AG3749" s="7"/>
    </row>
    <row r="3750" spans="1:33" s="14" customFormat="1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T3750" s="13"/>
      <c r="U3750" s="13"/>
      <c r="V3750" s="13"/>
      <c r="W3750" s="7"/>
      <c r="X3750" s="7"/>
      <c r="Y3750" s="7"/>
      <c r="Z3750" s="7"/>
      <c r="AA3750" s="7"/>
      <c r="AB3750" s="7"/>
      <c r="AC3750" s="7"/>
      <c r="AD3750" s="7"/>
      <c r="AE3750" s="7"/>
      <c r="AF3750" s="7"/>
      <c r="AG3750" s="7"/>
    </row>
    <row r="3751" spans="1:33" s="14" customFormat="1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T3751" s="13"/>
      <c r="U3751" s="13"/>
      <c r="V3751" s="13"/>
      <c r="W3751" s="7"/>
      <c r="X3751" s="7"/>
      <c r="Y3751" s="7"/>
      <c r="Z3751" s="7"/>
      <c r="AA3751" s="7"/>
      <c r="AB3751" s="7"/>
      <c r="AC3751" s="7"/>
      <c r="AD3751" s="7"/>
      <c r="AE3751" s="7"/>
      <c r="AF3751" s="7"/>
      <c r="AG3751" s="7"/>
    </row>
    <row r="3752" spans="1:33" s="14" customFormat="1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T3752" s="13"/>
      <c r="U3752" s="13"/>
      <c r="V3752" s="13"/>
      <c r="W3752" s="7"/>
      <c r="X3752" s="7"/>
      <c r="Y3752" s="7"/>
      <c r="Z3752" s="7"/>
      <c r="AA3752" s="7"/>
      <c r="AB3752" s="7"/>
      <c r="AC3752" s="7"/>
      <c r="AD3752" s="7"/>
      <c r="AE3752" s="7"/>
      <c r="AF3752" s="7"/>
      <c r="AG3752" s="7"/>
    </row>
    <row r="3753" spans="1:33" s="14" customFormat="1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T3753" s="13"/>
      <c r="U3753" s="13"/>
      <c r="V3753" s="13"/>
      <c r="W3753" s="7"/>
      <c r="X3753" s="7"/>
      <c r="Y3753" s="7"/>
      <c r="Z3753" s="7"/>
      <c r="AA3753" s="7"/>
      <c r="AB3753" s="7"/>
      <c r="AC3753" s="7"/>
      <c r="AD3753" s="7"/>
      <c r="AE3753" s="7"/>
      <c r="AF3753" s="7"/>
      <c r="AG3753" s="7"/>
    </row>
    <row r="3754" spans="1:33" s="14" customFormat="1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T3754" s="13"/>
      <c r="U3754" s="13"/>
      <c r="V3754" s="13"/>
      <c r="W3754" s="7"/>
      <c r="X3754" s="7"/>
      <c r="Y3754" s="7"/>
      <c r="Z3754" s="7"/>
      <c r="AA3754" s="7"/>
      <c r="AB3754" s="7"/>
      <c r="AC3754" s="7"/>
      <c r="AD3754" s="7"/>
      <c r="AE3754" s="7"/>
      <c r="AF3754" s="7"/>
      <c r="AG3754" s="7"/>
    </row>
    <row r="3755" spans="1:33" s="14" customFormat="1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T3755" s="13"/>
      <c r="U3755" s="13"/>
      <c r="V3755" s="13"/>
      <c r="W3755" s="7"/>
      <c r="X3755" s="7"/>
      <c r="Y3755" s="7"/>
      <c r="Z3755" s="7"/>
      <c r="AA3755" s="7"/>
      <c r="AB3755" s="7"/>
      <c r="AC3755" s="7"/>
      <c r="AD3755" s="7"/>
      <c r="AE3755" s="7"/>
      <c r="AF3755" s="7"/>
      <c r="AG3755" s="7"/>
    </row>
    <row r="3756" spans="1:33" s="14" customFormat="1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T3756" s="13"/>
      <c r="U3756" s="13"/>
      <c r="V3756" s="13"/>
      <c r="W3756" s="7"/>
      <c r="X3756" s="7"/>
      <c r="Y3756" s="7"/>
      <c r="Z3756" s="7"/>
      <c r="AA3756" s="7"/>
      <c r="AB3756" s="7"/>
      <c r="AC3756" s="7"/>
      <c r="AD3756" s="7"/>
      <c r="AE3756" s="7"/>
      <c r="AF3756" s="7"/>
      <c r="AG3756" s="7"/>
    </row>
    <row r="3757" spans="1:33" s="14" customFormat="1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T3757" s="13"/>
      <c r="U3757" s="13"/>
      <c r="V3757" s="13"/>
      <c r="W3757" s="7"/>
      <c r="X3757" s="7"/>
      <c r="Y3757" s="7"/>
      <c r="Z3757" s="7"/>
      <c r="AA3757" s="7"/>
      <c r="AB3757" s="7"/>
      <c r="AC3757" s="7"/>
      <c r="AD3757" s="7"/>
      <c r="AE3757" s="7"/>
      <c r="AF3757" s="7"/>
      <c r="AG3757" s="7"/>
    </row>
    <row r="3758" spans="1:33" s="14" customFormat="1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T3758" s="13"/>
      <c r="U3758" s="13"/>
      <c r="V3758" s="13"/>
      <c r="W3758" s="7"/>
      <c r="X3758" s="7"/>
      <c r="Y3758" s="7"/>
      <c r="Z3758" s="7"/>
      <c r="AA3758" s="7"/>
      <c r="AB3758" s="7"/>
      <c r="AC3758" s="7"/>
      <c r="AD3758" s="7"/>
      <c r="AE3758" s="7"/>
      <c r="AF3758" s="7"/>
      <c r="AG3758" s="7"/>
    </row>
    <row r="3759" spans="1:33" s="14" customFormat="1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T3759" s="13"/>
      <c r="U3759" s="13"/>
      <c r="V3759" s="13"/>
      <c r="W3759" s="7"/>
      <c r="X3759" s="7"/>
      <c r="Y3759" s="7"/>
      <c r="Z3759" s="7"/>
      <c r="AA3759" s="7"/>
      <c r="AB3759" s="7"/>
      <c r="AC3759" s="7"/>
      <c r="AD3759" s="7"/>
      <c r="AE3759" s="7"/>
      <c r="AF3759" s="7"/>
      <c r="AG3759" s="7"/>
    </row>
    <row r="3760" spans="1:33" s="14" customFormat="1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T3760" s="13"/>
      <c r="U3760" s="13"/>
      <c r="V3760" s="13"/>
      <c r="W3760" s="7"/>
      <c r="X3760" s="7"/>
      <c r="Y3760" s="7"/>
      <c r="Z3760" s="7"/>
      <c r="AA3760" s="7"/>
      <c r="AB3760" s="7"/>
      <c r="AC3760" s="7"/>
      <c r="AD3760" s="7"/>
      <c r="AE3760" s="7"/>
      <c r="AF3760" s="7"/>
      <c r="AG3760" s="7"/>
    </row>
    <row r="3761" spans="1:33" s="14" customFormat="1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T3761" s="13"/>
      <c r="U3761" s="13"/>
      <c r="V3761" s="13"/>
      <c r="W3761" s="7"/>
      <c r="X3761" s="7"/>
      <c r="Y3761" s="7"/>
      <c r="Z3761" s="7"/>
      <c r="AA3761" s="7"/>
      <c r="AB3761" s="7"/>
      <c r="AC3761" s="7"/>
      <c r="AD3761" s="7"/>
      <c r="AE3761" s="7"/>
      <c r="AF3761" s="7"/>
      <c r="AG3761" s="7"/>
    </row>
    <row r="3762" spans="1:33" s="14" customFormat="1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T3762" s="13"/>
      <c r="U3762" s="13"/>
      <c r="V3762" s="13"/>
      <c r="W3762" s="7"/>
      <c r="X3762" s="7"/>
      <c r="Y3762" s="7"/>
      <c r="Z3762" s="7"/>
      <c r="AA3762" s="7"/>
      <c r="AB3762" s="7"/>
      <c r="AC3762" s="7"/>
      <c r="AD3762" s="7"/>
      <c r="AE3762" s="7"/>
      <c r="AF3762" s="7"/>
      <c r="AG3762" s="7"/>
    </row>
    <row r="3763" spans="1:33" s="14" customFormat="1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T3763" s="13"/>
      <c r="U3763" s="13"/>
      <c r="V3763" s="13"/>
      <c r="W3763" s="7"/>
      <c r="X3763" s="7"/>
      <c r="Y3763" s="7"/>
      <c r="Z3763" s="7"/>
      <c r="AA3763" s="7"/>
      <c r="AB3763" s="7"/>
      <c r="AC3763" s="7"/>
      <c r="AD3763" s="7"/>
      <c r="AE3763" s="7"/>
      <c r="AF3763" s="7"/>
      <c r="AG3763" s="7"/>
    </row>
    <row r="3764" spans="1:33" s="14" customFormat="1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T3764" s="13"/>
      <c r="U3764" s="13"/>
      <c r="V3764" s="13"/>
      <c r="W3764" s="7"/>
      <c r="X3764" s="7"/>
      <c r="Y3764" s="7"/>
      <c r="Z3764" s="7"/>
      <c r="AA3764" s="7"/>
      <c r="AB3764" s="7"/>
      <c r="AC3764" s="7"/>
      <c r="AD3764" s="7"/>
      <c r="AE3764" s="7"/>
      <c r="AF3764" s="7"/>
      <c r="AG3764" s="7"/>
    </row>
    <row r="3765" spans="1:33" s="14" customFormat="1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T3765" s="13"/>
      <c r="U3765" s="13"/>
      <c r="V3765" s="13"/>
      <c r="W3765" s="7"/>
      <c r="X3765" s="7"/>
      <c r="Y3765" s="7"/>
      <c r="Z3765" s="7"/>
      <c r="AA3765" s="7"/>
      <c r="AB3765" s="7"/>
      <c r="AC3765" s="7"/>
      <c r="AD3765" s="7"/>
      <c r="AE3765" s="7"/>
      <c r="AF3765" s="7"/>
      <c r="AG3765" s="7"/>
    </row>
    <row r="3766" spans="1:33" s="14" customFormat="1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T3766" s="13"/>
      <c r="U3766" s="13"/>
      <c r="V3766" s="13"/>
      <c r="W3766" s="7"/>
      <c r="X3766" s="7"/>
      <c r="Y3766" s="7"/>
      <c r="Z3766" s="7"/>
      <c r="AA3766" s="7"/>
      <c r="AB3766" s="7"/>
      <c r="AC3766" s="7"/>
      <c r="AD3766" s="7"/>
      <c r="AE3766" s="7"/>
      <c r="AF3766" s="7"/>
      <c r="AG3766" s="7"/>
    </row>
    <row r="3767" spans="1:33" s="14" customFormat="1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T3767" s="13"/>
      <c r="U3767" s="13"/>
      <c r="V3767" s="13"/>
      <c r="W3767" s="7"/>
      <c r="X3767" s="7"/>
      <c r="Y3767" s="7"/>
      <c r="Z3767" s="7"/>
      <c r="AA3767" s="7"/>
      <c r="AB3767" s="7"/>
      <c r="AC3767" s="7"/>
      <c r="AD3767" s="7"/>
      <c r="AE3767" s="7"/>
      <c r="AF3767" s="7"/>
      <c r="AG3767" s="7"/>
    </row>
    <row r="3768" spans="1:33" s="14" customFormat="1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T3768" s="13"/>
      <c r="U3768" s="13"/>
      <c r="V3768" s="13"/>
      <c r="W3768" s="7"/>
      <c r="X3768" s="7"/>
      <c r="Y3768" s="7"/>
      <c r="Z3768" s="7"/>
      <c r="AA3768" s="7"/>
      <c r="AB3768" s="7"/>
      <c r="AC3768" s="7"/>
      <c r="AD3768" s="7"/>
      <c r="AE3768" s="7"/>
      <c r="AF3768" s="7"/>
      <c r="AG3768" s="7"/>
    </row>
    <row r="3769" spans="1:33" s="14" customFormat="1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T3769" s="13"/>
      <c r="U3769" s="13"/>
      <c r="V3769" s="13"/>
      <c r="W3769" s="7"/>
      <c r="X3769" s="7"/>
      <c r="Y3769" s="7"/>
      <c r="Z3769" s="7"/>
      <c r="AA3769" s="7"/>
      <c r="AB3769" s="7"/>
      <c r="AC3769" s="7"/>
      <c r="AD3769" s="7"/>
      <c r="AE3769" s="7"/>
      <c r="AF3769" s="7"/>
      <c r="AG3769" s="7"/>
    </row>
    <row r="3770" spans="1:33" s="14" customFormat="1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T3770" s="13"/>
      <c r="U3770" s="13"/>
      <c r="V3770" s="13"/>
      <c r="W3770" s="7"/>
      <c r="X3770" s="7"/>
      <c r="Y3770" s="7"/>
      <c r="Z3770" s="7"/>
      <c r="AA3770" s="7"/>
      <c r="AB3770" s="7"/>
      <c r="AC3770" s="7"/>
      <c r="AD3770" s="7"/>
      <c r="AE3770" s="7"/>
      <c r="AF3770" s="7"/>
      <c r="AG3770" s="7"/>
    </row>
    <row r="3771" spans="1:33" s="14" customFormat="1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T3771" s="13"/>
      <c r="U3771" s="13"/>
      <c r="V3771" s="13"/>
      <c r="W3771" s="7"/>
      <c r="X3771" s="7"/>
      <c r="Y3771" s="7"/>
      <c r="Z3771" s="7"/>
      <c r="AA3771" s="7"/>
      <c r="AB3771" s="7"/>
      <c r="AC3771" s="7"/>
      <c r="AD3771" s="7"/>
      <c r="AE3771" s="7"/>
      <c r="AF3771" s="7"/>
      <c r="AG3771" s="7"/>
    </row>
    <row r="3772" spans="1:33" s="14" customFormat="1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T3772" s="13"/>
      <c r="U3772" s="13"/>
      <c r="V3772" s="13"/>
      <c r="W3772" s="7"/>
      <c r="X3772" s="7"/>
      <c r="Y3772" s="7"/>
      <c r="Z3772" s="7"/>
      <c r="AA3772" s="7"/>
      <c r="AB3772" s="7"/>
      <c r="AC3772" s="7"/>
      <c r="AD3772" s="7"/>
      <c r="AE3772" s="7"/>
      <c r="AF3772" s="7"/>
      <c r="AG3772" s="7"/>
    </row>
    <row r="3773" spans="1:33" s="14" customFormat="1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T3773" s="13"/>
      <c r="U3773" s="13"/>
      <c r="V3773" s="13"/>
      <c r="W3773" s="7"/>
      <c r="X3773" s="7"/>
      <c r="Y3773" s="7"/>
      <c r="Z3773" s="7"/>
      <c r="AA3773" s="7"/>
      <c r="AB3773" s="7"/>
      <c r="AC3773" s="7"/>
      <c r="AD3773" s="7"/>
      <c r="AE3773" s="7"/>
      <c r="AF3773" s="7"/>
      <c r="AG3773" s="7"/>
    </row>
    <row r="3774" spans="1:33" s="14" customFormat="1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T3774" s="13"/>
      <c r="U3774" s="13"/>
      <c r="V3774" s="13"/>
      <c r="W3774" s="7"/>
      <c r="X3774" s="7"/>
      <c r="Y3774" s="7"/>
      <c r="Z3774" s="7"/>
      <c r="AA3774" s="7"/>
      <c r="AB3774" s="7"/>
      <c r="AC3774" s="7"/>
      <c r="AD3774" s="7"/>
      <c r="AE3774" s="7"/>
      <c r="AF3774" s="7"/>
      <c r="AG3774" s="7"/>
    </row>
    <row r="3775" spans="1:33" s="14" customFormat="1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T3775" s="13"/>
      <c r="U3775" s="13"/>
      <c r="V3775" s="13"/>
      <c r="W3775" s="7"/>
      <c r="X3775" s="7"/>
      <c r="Y3775" s="7"/>
      <c r="Z3775" s="7"/>
      <c r="AA3775" s="7"/>
      <c r="AB3775" s="7"/>
      <c r="AC3775" s="7"/>
      <c r="AD3775" s="7"/>
      <c r="AE3775" s="7"/>
      <c r="AF3775" s="7"/>
      <c r="AG3775" s="7"/>
    </row>
    <row r="3776" spans="1:33" s="14" customFormat="1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T3776" s="13"/>
      <c r="U3776" s="13"/>
      <c r="V3776" s="13"/>
      <c r="W3776" s="7"/>
      <c r="X3776" s="7"/>
      <c r="Y3776" s="7"/>
      <c r="Z3776" s="7"/>
      <c r="AA3776" s="7"/>
      <c r="AB3776" s="7"/>
      <c r="AC3776" s="7"/>
      <c r="AD3776" s="7"/>
      <c r="AE3776" s="7"/>
      <c r="AF3776" s="7"/>
      <c r="AG3776" s="7"/>
    </row>
    <row r="3777" spans="1:33" s="14" customFormat="1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T3777" s="13"/>
      <c r="U3777" s="13"/>
      <c r="V3777" s="13"/>
      <c r="W3777" s="7"/>
      <c r="X3777" s="7"/>
      <c r="Y3777" s="7"/>
      <c r="Z3777" s="7"/>
      <c r="AA3777" s="7"/>
      <c r="AB3777" s="7"/>
      <c r="AC3777" s="7"/>
      <c r="AD3777" s="7"/>
      <c r="AE3777" s="7"/>
      <c r="AF3777" s="7"/>
      <c r="AG3777" s="7"/>
    </row>
    <row r="3778" spans="1:33" s="14" customFormat="1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T3778" s="13"/>
      <c r="U3778" s="13"/>
      <c r="V3778" s="13"/>
      <c r="W3778" s="7"/>
      <c r="X3778" s="7"/>
      <c r="Y3778" s="7"/>
      <c r="Z3778" s="7"/>
      <c r="AA3778" s="7"/>
      <c r="AB3778" s="7"/>
      <c r="AC3778" s="7"/>
      <c r="AD3778" s="7"/>
      <c r="AE3778" s="7"/>
      <c r="AF3778" s="7"/>
      <c r="AG3778" s="7"/>
    </row>
    <row r="3779" spans="1:33" s="14" customFormat="1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T3779" s="13"/>
      <c r="U3779" s="13"/>
      <c r="V3779" s="13"/>
      <c r="W3779" s="7"/>
      <c r="X3779" s="7"/>
      <c r="Y3779" s="7"/>
      <c r="Z3779" s="7"/>
      <c r="AA3779" s="7"/>
      <c r="AB3779" s="7"/>
      <c r="AC3779" s="7"/>
      <c r="AD3779" s="7"/>
      <c r="AE3779" s="7"/>
      <c r="AF3779" s="7"/>
      <c r="AG3779" s="7"/>
    </row>
    <row r="3780" spans="1:33" s="14" customFormat="1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T3780" s="13"/>
      <c r="U3780" s="13"/>
      <c r="V3780" s="13"/>
      <c r="W3780" s="7"/>
      <c r="X3780" s="7"/>
      <c r="Y3780" s="7"/>
      <c r="Z3780" s="7"/>
      <c r="AA3780" s="7"/>
      <c r="AB3780" s="7"/>
      <c r="AC3780" s="7"/>
      <c r="AD3780" s="7"/>
      <c r="AE3780" s="7"/>
      <c r="AF3780" s="7"/>
      <c r="AG3780" s="7"/>
    </row>
    <row r="3781" spans="1:33" s="14" customFormat="1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T3781" s="13"/>
      <c r="U3781" s="13"/>
      <c r="V3781" s="13"/>
      <c r="W3781" s="7"/>
      <c r="X3781" s="7"/>
      <c r="Y3781" s="7"/>
      <c r="Z3781" s="7"/>
      <c r="AA3781" s="7"/>
      <c r="AB3781" s="7"/>
      <c r="AC3781" s="7"/>
      <c r="AD3781" s="7"/>
      <c r="AE3781" s="7"/>
      <c r="AF3781" s="7"/>
      <c r="AG3781" s="7"/>
    </row>
    <row r="3782" spans="1:33" s="14" customFormat="1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T3782" s="13"/>
      <c r="U3782" s="13"/>
      <c r="V3782" s="13"/>
      <c r="W3782" s="7"/>
      <c r="X3782" s="7"/>
      <c r="Y3782" s="7"/>
      <c r="Z3782" s="7"/>
      <c r="AA3782" s="7"/>
      <c r="AB3782" s="7"/>
      <c r="AC3782" s="7"/>
      <c r="AD3782" s="7"/>
      <c r="AE3782" s="7"/>
      <c r="AF3782" s="7"/>
      <c r="AG3782" s="7"/>
    </row>
    <row r="3783" spans="1:33" s="14" customFormat="1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T3783" s="13"/>
      <c r="U3783" s="13"/>
      <c r="V3783" s="13"/>
      <c r="W3783" s="7"/>
      <c r="X3783" s="7"/>
      <c r="Y3783" s="7"/>
      <c r="Z3783" s="7"/>
      <c r="AA3783" s="7"/>
      <c r="AB3783" s="7"/>
      <c r="AC3783" s="7"/>
      <c r="AD3783" s="7"/>
      <c r="AE3783" s="7"/>
      <c r="AF3783" s="7"/>
      <c r="AG3783" s="7"/>
    </row>
    <row r="3784" spans="1:33" s="14" customFormat="1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T3784" s="13"/>
      <c r="U3784" s="13"/>
      <c r="V3784" s="13"/>
      <c r="W3784" s="7"/>
      <c r="X3784" s="7"/>
      <c r="Y3784" s="7"/>
      <c r="Z3784" s="7"/>
      <c r="AA3784" s="7"/>
      <c r="AB3784" s="7"/>
      <c r="AC3784" s="7"/>
      <c r="AD3784" s="7"/>
      <c r="AE3784" s="7"/>
      <c r="AF3784" s="7"/>
      <c r="AG3784" s="7"/>
    </row>
    <row r="3785" spans="1:33" s="14" customFormat="1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T3785" s="13"/>
      <c r="U3785" s="13"/>
      <c r="V3785" s="13"/>
      <c r="W3785" s="7"/>
      <c r="X3785" s="7"/>
      <c r="Y3785" s="7"/>
      <c r="Z3785" s="7"/>
      <c r="AA3785" s="7"/>
      <c r="AB3785" s="7"/>
      <c r="AC3785" s="7"/>
      <c r="AD3785" s="7"/>
      <c r="AE3785" s="7"/>
      <c r="AF3785" s="7"/>
      <c r="AG3785" s="7"/>
    </row>
    <row r="3786" spans="1:33" s="14" customFormat="1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T3786" s="13"/>
      <c r="U3786" s="13"/>
      <c r="V3786" s="13"/>
      <c r="W3786" s="7"/>
      <c r="X3786" s="7"/>
      <c r="Y3786" s="7"/>
      <c r="Z3786" s="7"/>
      <c r="AA3786" s="7"/>
      <c r="AB3786" s="7"/>
      <c r="AC3786" s="7"/>
      <c r="AD3786" s="7"/>
      <c r="AE3786" s="7"/>
      <c r="AF3786" s="7"/>
      <c r="AG3786" s="7"/>
    </row>
    <row r="3787" spans="1:33" s="14" customFormat="1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T3787" s="13"/>
      <c r="U3787" s="13"/>
      <c r="V3787" s="13"/>
      <c r="W3787" s="7"/>
      <c r="X3787" s="7"/>
      <c r="Y3787" s="7"/>
      <c r="Z3787" s="7"/>
      <c r="AA3787" s="7"/>
      <c r="AB3787" s="7"/>
      <c r="AC3787" s="7"/>
      <c r="AD3787" s="7"/>
      <c r="AE3787" s="7"/>
      <c r="AF3787" s="7"/>
      <c r="AG3787" s="7"/>
    </row>
    <row r="3788" spans="1:33" s="14" customFormat="1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T3788" s="13"/>
      <c r="U3788" s="13"/>
      <c r="V3788" s="13"/>
      <c r="W3788" s="7"/>
      <c r="X3788" s="7"/>
      <c r="Y3788" s="7"/>
      <c r="Z3788" s="7"/>
      <c r="AA3788" s="7"/>
      <c r="AB3788" s="7"/>
      <c r="AC3788" s="7"/>
      <c r="AD3788" s="7"/>
      <c r="AE3788" s="7"/>
      <c r="AF3788" s="7"/>
      <c r="AG3788" s="7"/>
    </row>
    <row r="3789" spans="1:33" s="14" customFormat="1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T3789" s="13"/>
      <c r="U3789" s="13"/>
      <c r="V3789" s="13"/>
      <c r="W3789" s="7"/>
      <c r="X3789" s="7"/>
      <c r="Y3789" s="7"/>
      <c r="Z3789" s="7"/>
      <c r="AA3789" s="7"/>
      <c r="AB3789" s="7"/>
      <c r="AC3789" s="7"/>
      <c r="AD3789" s="7"/>
      <c r="AE3789" s="7"/>
      <c r="AF3789" s="7"/>
      <c r="AG3789" s="7"/>
    </row>
    <row r="3790" spans="1:33" s="14" customFormat="1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T3790" s="13"/>
      <c r="U3790" s="13"/>
      <c r="V3790" s="13"/>
      <c r="W3790" s="7"/>
      <c r="X3790" s="7"/>
      <c r="Y3790" s="7"/>
      <c r="Z3790" s="7"/>
      <c r="AA3790" s="7"/>
      <c r="AB3790" s="7"/>
      <c r="AC3790" s="7"/>
      <c r="AD3790" s="7"/>
      <c r="AE3790" s="7"/>
      <c r="AF3790" s="7"/>
      <c r="AG3790" s="7"/>
    </row>
    <row r="3791" spans="1:33" s="14" customFormat="1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T3791" s="13"/>
      <c r="U3791" s="13"/>
      <c r="V3791" s="13"/>
      <c r="W3791" s="7"/>
      <c r="X3791" s="7"/>
      <c r="Y3791" s="7"/>
      <c r="Z3791" s="7"/>
      <c r="AA3791" s="7"/>
      <c r="AB3791" s="7"/>
      <c r="AC3791" s="7"/>
      <c r="AD3791" s="7"/>
      <c r="AE3791" s="7"/>
      <c r="AF3791" s="7"/>
      <c r="AG3791" s="7"/>
    </row>
    <row r="3792" spans="1:33" s="14" customFormat="1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T3792" s="13"/>
      <c r="U3792" s="13"/>
      <c r="V3792" s="13"/>
      <c r="W3792" s="7"/>
      <c r="X3792" s="7"/>
      <c r="Y3792" s="7"/>
      <c r="Z3792" s="7"/>
      <c r="AA3792" s="7"/>
      <c r="AB3792" s="7"/>
      <c r="AC3792" s="7"/>
      <c r="AD3792" s="7"/>
      <c r="AE3792" s="7"/>
      <c r="AF3792" s="7"/>
      <c r="AG3792" s="7"/>
    </row>
    <row r="3793" spans="1:33" s="14" customFormat="1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T3793" s="13"/>
      <c r="U3793" s="13"/>
      <c r="V3793" s="13"/>
      <c r="W3793" s="7"/>
      <c r="X3793" s="7"/>
      <c r="Y3793" s="7"/>
      <c r="Z3793" s="7"/>
      <c r="AA3793" s="7"/>
      <c r="AB3793" s="7"/>
      <c r="AC3793" s="7"/>
      <c r="AD3793" s="7"/>
      <c r="AE3793" s="7"/>
      <c r="AF3793" s="7"/>
      <c r="AG3793" s="7"/>
    </row>
    <row r="3794" spans="1:33" s="14" customFormat="1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T3794" s="13"/>
      <c r="U3794" s="13"/>
      <c r="V3794" s="13"/>
      <c r="W3794" s="7"/>
      <c r="X3794" s="7"/>
      <c r="Y3794" s="7"/>
      <c r="Z3794" s="7"/>
      <c r="AA3794" s="7"/>
      <c r="AB3794" s="7"/>
      <c r="AC3794" s="7"/>
      <c r="AD3794" s="7"/>
      <c r="AE3794" s="7"/>
      <c r="AF3794" s="7"/>
      <c r="AG3794" s="7"/>
    </row>
    <row r="3795" spans="1:33" s="14" customFormat="1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T3795" s="13"/>
      <c r="U3795" s="13"/>
      <c r="V3795" s="13"/>
      <c r="W3795" s="7"/>
      <c r="X3795" s="7"/>
      <c r="Y3795" s="7"/>
      <c r="Z3795" s="7"/>
      <c r="AA3795" s="7"/>
      <c r="AB3795" s="7"/>
      <c r="AC3795" s="7"/>
      <c r="AD3795" s="7"/>
      <c r="AE3795" s="7"/>
      <c r="AF3795" s="7"/>
      <c r="AG3795" s="7"/>
    </row>
    <row r="3796" spans="1:33" s="14" customFormat="1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T3796" s="13"/>
      <c r="U3796" s="13"/>
      <c r="V3796" s="13"/>
      <c r="W3796" s="7"/>
      <c r="X3796" s="7"/>
      <c r="Y3796" s="7"/>
      <c r="Z3796" s="7"/>
      <c r="AA3796" s="7"/>
      <c r="AB3796" s="7"/>
      <c r="AC3796" s="7"/>
      <c r="AD3796" s="7"/>
      <c r="AE3796" s="7"/>
      <c r="AF3796" s="7"/>
      <c r="AG3796" s="7"/>
    </row>
    <row r="3797" spans="1:33" s="14" customFormat="1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T3797" s="13"/>
      <c r="U3797" s="13"/>
      <c r="V3797" s="13"/>
      <c r="W3797" s="7"/>
      <c r="X3797" s="7"/>
      <c r="Y3797" s="7"/>
      <c r="Z3797" s="7"/>
      <c r="AA3797" s="7"/>
      <c r="AB3797" s="7"/>
      <c r="AC3797" s="7"/>
      <c r="AD3797" s="7"/>
      <c r="AE3797" s="7"/>
      <c r="AF3797" s="7"/>
      <c r="AG3797" s="7"/>
    </row>
    <row r="3798" spans="1:33" s="14" customFormat="1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T3798" s="13"/>
      <c r="U3798" s="13"/>
      <c r="V3798" s="13"/>
      <c r="W3798" s="7"/>
      <c r="X3798" s="7"/>
      <c r="Y3798" s="7"/>
      <c r="Z3798" s="7"/>
      <c r="AA3798" s="7"/>
      <c r="AB3798" s="7"/>
      <c r="AC3798" s="7"/>
      <c r="AD3798" s="7"/>
      <c r="AE3798" s="7"/>
      <c r="AF3798" s="7"/>
      <c r="AG3798" s="7"/>
    </row>
    <row r="3799" spans="1:33" s="14" customFormat="1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T3799" s="13"/>
      <c r="U3799" s="13"/>
      <c r="V3799" s="13"/>
      <c r="W3799" s="7"/>
      <c r="X3799" s="7"/>
      <c r="Y3799" s="7"/>
      <c r="Z3799" s="7"/>
      <c r="AA3799" s="7"/>
      <c r="AB3799" s="7"/>
      <c r="AC3799" s="7"/>
      <c r="AD3799" s="7"/>
      <c r="AE3799" s="7"/>
      <c r="AF3799" s="7"/>
      <c r="AG3799" s="7"/>
    </row>
    <row r="3800" spans="1:33" s="14" customFormat="1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T3800" s="13"/>
      <c r="U3800" s="13"/>
      <c r="V3800" s="13"/>
      <c r="W3800" s="7"/>
      <c r="X3800" s="7"/>
      <c r="Y3800" s="7"/>
      <c r="Z3800" s="7"/>
      <c r="AA3800" s="7"/>
      <c r="AB3800" s="7"/>
      <c r="AC3800" s="7"/>
      <c r="AD3800" s="7"/>
      <c r="AE3800" s="7"/>
      <c r="AF3800" s="7"/>
      <c r="AG3800" s="7"/>
    </row>
    <row r="3801" spans="1:33" s="14" customFormat="1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T3801" s="13"/>
      <c r="U3801" s="13"/>
      <c r="V3801" s="13"/>
      <c r="W3801" s="7"/>
      <c r="X3801" s="7"/>
      <c r="Y3801" s="7"/>
      <c r="Z3801" s="7"/>
      <c r="AA3801" s="7"/>
      <c r="AB3801" s="7"/>
      <c r="AC3801" s="7"/>
      <c r="AD3801" s="7"/>
      <c r="AE3801" s="7"/>
      <c r="AF3801" s="7"/>
      <c r="AG3801" s="7"/>
    </row>
    <row r="3802" spans="1:33" s="14" customFormat="1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T3802" s="13"/>
      <c r="U3802" s="13"/>
      <c r="V3802" s="13"/>
      <c r="W3802" s="7"/>
      <c r="X3802" s="7"/>
      <c r="Y3802" s="7"/>
      <c r="Z3802" s="7"/>
      <c r="AA3802" s="7"/>
      <c r="AB3802" s="7"/>
      <c r="AC3802" s="7"/>
      <c r="AD3802" s="7"/>
      <c r="AE3802" s="7"/>
      <c r="AF3802" s="7"/>
      <c r="AG3802" s="7"/>
    </row>
    <row r="3803" spans="1:33" s="14" customFormat="1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T3803" s="13"/>
      <c r="U3803" s="13"/>
      <c r="V3803" s="13"/>
      <c r="W3803" s="7"/>
      <c r="X3803" s="7"/>
      <c r="Y3803" s="7"/>
      <c r="Z3803" s="7"/>
      <c r="AA3803" s="7"/>
      <c r="AB3803" s="7"/>
      <c r="AC3803" s="7"/>
      <c r="AD3803" s="7"/>
      <c r="AE3803" s="7"/>
      <c r="AF3803" s="7"/>
      <c r="AG3803" s="7"/>
    </row>
    <row r="3804" spans="1:33" s="14" customFormat="1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T3804" s="13"/>
      <c r="U3804" s="13"/>
      <c r="V3804" s="13"/>
      <c r="W3804" s="7"/>
      <c r="X3804" s="7"/>
      <c r="Y3804" s="7"/>
      <c r="Z3804" s="7"/>
      <c r="AA3804" s="7"/>
      <c r="AB3804" s="7"/>
      <c r="AC3804" s="7"/>
      <c r="AD3804" s="7"/>
      <c r="AE3804" s="7"/>
      <c r="AF3804" s="7"/>
      <c r="AG3804" s="7"/>
    </row>
    <row r="3805" spans="1:33" s="14" customFormat="1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T3805" s="13"/>
      <c r="U3805" s="13"/>
      <c r="V3805" s="13"/>
      <c r="W3805" s="7"/>
      <c r="X3805" s="7"/>
      <c r="Y3805" s="7"/>
      <c r="Z3805" s="7"/>
      <c r="AA3805" s="7"/>
      <c r="AB3805" s="7"/>
      <c r="AC3805" s="7"/>
      <c r="AD3805" s="7"/>
      <c r="AE3805" s="7"/>
      <c r="AF3805" s="7"/>
      <c r="AG3805" s="7"/>
    </row>
    <row r="3806" spans="1:33" s="14" customFormat="1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T3806" s="13"/>
      <c r="U3806" s="13"/>
      <c r="V3806" s="13"/>
      <c r="W3806" s="7"/>
      <c r="X3806" s="7"/>
      <c r="Y3806" s="7"/>
      <c r="Z3806" s="7"/>
      <c r="AA3806" s="7"/>
      <c r="AB3806" s="7"/>
      <c r="AC3806" s="7"/>
      <c r="AD3806" s="7"/>
      <c r="AE3806" s="7"/>
      <c r="AF3806" s="7"/>
      <c r="AG3806" s="7"/>
    </row>
    <row r="3807" spans="1:33" s="14" customFormat="1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T3807" s="13"/>
      <c r="U3807" s="13"/>
      <c r="V3807" s="13"/>
      <c r="W3807" s="7"/>
      <c r="X3807" s="7"/>
      <c r="Y3807" s="7"/>
      <c r="Z3807" s="7"/>
      <c r="AA3807" s="7"/>
      <c r="AB3807" s="7"/>
      <c r="AC3807" s="7"/>
      <c r="AD3807" s="7"/>
      <c r="AE3807" s="7"/>
      <c r="AF3807" s="7"/>
      <c r="AG3807" s="7"/>
    </row>
    <row r="3808" spans="1:33" s="14" customFormat="1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T3808" s="13"/>
      <c r="U3808" s="13"/>
      <c r="V3808" s="13"/>
      <c r="W3808" s="7"/>
      <c r="X3808" s="7"/>
      <c r="Y3808" s="7"/>
      <c r="Z3808" s="7"/>
      <c r="AA3808" s="7"/>
      <c r="AB3808" s="7"/>
      <c r="AC3808" s="7"/>
      <c r="AD3808" s="7"/>
      <c r="AE3808" s="7"/>
      <c r="AF3808" s="7"/>
      <c r="AG3808" s="7"/>
    </row>
    <row r="3809" spans="1:33" s="14" customFormat="1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T3809" s="13"/>
      <c r="U3809" s="13"/>
      <c r="V3809" s="13"/>
      <c r="W3809" s="7"/>
      <c r="X3809" s="7"/>
      <c r="Y3809" s="7"/>
      <c r="Z3809" s="7"/>
      <c r="AA3809" s="7"/>
      <c r="AB3809" s="7"/>
      <c r="AC3809" s="7"/>
      <c r="AD3809" s="7"/>
      <c r="AE3809" s="7"/>
      <c r="AF3809" s="7"/>
      <c r="AG3809" s="7"/>
    </row>
    <row r="3810" spans="1:33" s="14" customFormat="1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T3810" s="13"/>
      <c r="U3810" s="13"/>
      <c r="V3810" s="13"/>
      <c r="W3810" s="7"/>
      <c r="X3810" s="7"/>
      <c r="Y3810" s="7"/>
      <c r="Z3810" s="7"/>
      <c r="AA3810" s="7"/>
      <c r="AB3810" s="7"/>
      <c r="AC3810" s="7"/>
      <c r="AD3810" s="7"/>
      <c r="AE3810" s="7"/>
      <c r="AF3810" s="7"/>
      <c r="AG3810" s="7"/>
    </row>
    <row r="3811" spans="1:33" s="14" customFormat="1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T3811" s="13"/>
      <c r="U3811" s="13"/>
      <c r="V3811" s="13"/>
      <c r="W3811" s="7"/>
      <c r="X3811" s="7"/>
      <c r="Y3811" s="7"/>
      <c r="Z3811" s="7"/>
      <c r="AA3811" s="7"/>
      <c r="AB3811" s="7"/>
      <c r="AC3811" s="7"/>
      <c r="AD3811" s="7"/>
      <c r="AE3811" s="7"/>
      <c r="AF3811" s="7"/>
      <c r="AG3811" s="7"/>
    </row>
    <row r="3812" spans="1:33" s="14" customFormat="1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T3812" s="13"/>
      <c r="U3812" s="13"/>
      <c r="V3812" s="13"/>
      <c r="W3812" s="7"/>
      <c r="X3812" s="7"/>
      <c r="Y3812" s="7"/>
      <c r="Z3812" s="7"/>
      <c r="AA3812" s="7"/>
      <c r="AB3812" s="7"/>
      <c r="AC3812" s="7"/>
      <c r="AD3812" s="7"/>
      <c r="AE3812" s="7"/>
      <c r="AF3812" s="7"/>
      <c r="AG3812" s="7"/>
    </row>
    <row r="3813" spans="1:33" s="14" customFormat="1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T3813" s="13"/>
      <c r="U3813" s="13"/>
      <c r="V3813" s="13"/>
      <c r="W3813" s="7"/>
      <c r="X3813" s="7"/>
      <c r="Y3813" s="7"/>
      <c r="Z3813" s="7"/>
      <c r="AA3813" s="7"/>
      <c r="AB3813" s="7"/>
      <c r="AC3813" s="7"/>
      <c r="AD3813" s="7"/>
      <c r="AE3813" s="7"/>
      <c r="AF3813" s="7"/>
      <c r="AG3813" s="7"/>
    </row>
    <row r="3814" spans="1:33" s="14" customFormat="1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T3814" s="13"/>
      <c r="U3814" s="13"/>
      <c r="V3814" s="13"/>
      <c r="W3814" s="7"/>
      <c r="X3814" s="7"/>
      <c r="Y3814" s="7"/>
      <c r="Z3814" s="7"/>
      <c r="AA3814" s="7"/>
      <c r="AB3814" s="7"/>
      <c r="AC3814" s="7"/>
      <c r="AD3814" s="7"/>
      <c r="AE3814" s="7"/>
      <c r="AF3814" s="7"/>
      <c r="AG3814" s="7"/>
    </row>
    <row r="3815" spans="1:33" s="14" customFormat="1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T3815" s="13"/>
      <c r="U3815" s="13"/>
      <c r="V3815" s="13"/>
      <c r="W3815" s="7"/>
      <c r="X3815" s="7"/>
      <c r="Y3815" s="7"/>
      <c r="Z3815" s="7"/>
      <c r="AA3815" s="7"/>
      <c r="AB3815" s="7"/>
      <c r="AC3815" s="7"/>
      <c r="AD3815" s="7"/>
      <c r="AE3815" s="7"/>
      <c r="AF3815" s="7"/>
      <c r="AG3815" s="7"/>
    </row>
    <row r="3816" spans="1:33" s="14" customFormat="1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T3816" s="13"/>
      <c r="U3816" s="13"/>
      <c r="V3816" s="13"/>
      <c r="W3816" s="7"/>
      <c r="X3816" s="7"/>
      <c r="Y3816" s="7"/>
      <c r="Z3816" s="7"/>
      <c r="AA3816" s="7"/>
      <c r="AB3816" s="7"/>
      <c r="AC3816" s="7"/>
      <c r="AD3816" s="7"/>
      <c r="AE3816" s="7"/>
      <c r="AF3816" s="7"/>
      <c r="AG3816" s="7"/>
    </row>
    <row r="3817" spans="1:33" s="14" customFormat="1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T3817" s="13"/>
      <c r="U3817" s="13"/>
      <c r="V3817" s="13"/>
      <c r="W3817" s="7"/>
      <c r="X3817" s="7"/>
      <c r="Y3817" s="7"/>
      <c r="Z3817" s="7"/>
      <c r="AA3817" s="7"/>
      <c r="AB3817" s="7"/>
      <c r="AC3817" s="7"/>
      <c r="AD3817" s="7"/>
      <c r="AE3817" s="7"/>
      <c r="AF3817" s="7"/>
      <c r="AG3817" s="7"/>
    </row>
    <row r="3818" spans="1:33" s="14" customFormat="1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T3818" s="13"/>
      <c r="U3818" s="13"/>
      <c r="V3818" s="13"/>
      <c r="W3818" s="7"/>
      <c r="X3818" s="7"/>
      <c r="Y3818" s="7"/>
      <c r="Z3818" s="7"/>
      <c r="AA3818" s="7"/>
      <c r="AB3818" s="7"/>
      <c r="AC3818" s="7"/>
      <c r="AD3818" s="7"/>
      <c r="AE3818" s="7"/>
      <c r="AF3818" s="7"/>
      <c r="AG3818" s="7"/>
    </row>
    <row r="3819" spans="1:33" s="14" customFormat="1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T3819" s="13"/>
      <c r="U3819" s="13"/>
      <c r="V3819" s="13"/>
      <c r="W3819" s="7"/>
      <c r="X3819" s="7"/>
      <c r="Y3819" s="7"/>
      <c r="Z3819" s="7"/>
      <c r="AA3819" s="7"/>
      <c r="AB3819" s="7"/>
      <c r="AC3819" s="7"/>
      <c r="AD3819" s="7"/>
      <c r="AE3819" s="7"/>
      <c r="AF3819" s="7"/>
      <c r="AG3819" s="7"/>
    </row>
    <row r="3820" spans="1:33" s="14" customFormat="1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T3820" s="13"/>
      <c r="U3820" s="13"/>
      <c r="V3820" s="13"/>
      <c r="W3820" s="7"/>
      <c r="X3820" s="7"/>
      <c r="Y3820" s="7"/>
      <c r="Z3820" s="7"/>
      <c r="AA3820" s="7"/>
      <c r="AB3820" s="7"/>
      <c r="AC3820" s="7"/>
      <c r="AD3820" s="7"/>
      <c r="AE3820" s="7"/>
      <c r="AF3820" s="7"/>
      <c r="AG3820" s="7"/>
    </row>
    <row r="3821" spans="1:33" s="14" customFormat="1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T3821" s="13"/>
      <c r="U3821" s="13"/>
      <c r="V3821" s="13"/>
      <c r="W3821" s="7"/>
      <c r="X3821" s="7"/>
      <c r="Y3821" s="7"/>
      <c r="Z3821" s="7"/>
      <c r="AA3821" s="7"/>
      <c r="AB3821" s="7"/>
      <c r="AC3821" s="7"/>
      <c r="AD3821" s="7"/>
      <c r="AE3821" s="7"/>
      <c r="AF3821" s="7"/>
      <c r="AG3821" s="7"/>
    </row>
    <row r="3822" spans="1:33" s="14" customFormat="1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T3822" s="13"/>
      <c r="U3822" s="13"/>
      <c r="V3822" s="13"/>
      <c r="W3822" s="7"/>
      <c r="X3822" s="7"/>
      <c r="Y3822" s="7"/>
      <c r="Z3822" s="7"/>
      <c r="AA3822" s="7"/>
      <c r="AB3822" s="7"/>
      <c r="AC3822" s="7"/>
      <c r="AD3822" s="7"/>
      <c r="AE3822" s="7"/>
      <c r="AF3822" s="7"/>
      <c r="AG3822" s="7"/>
    </row>
    <row r="3823" spans="1:33" s="14" customFormat="1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T3823" s="13"/>
      <c r="U3823" s="13"/>
      <c r="V3823" s="13"/>
      <c r="W3823" s="7"/>
      <c r="X3823" s="7"/>
      <c r="Y3823" s="7"/>
      <c r="Z3823" s="7"/>
      <c r="AA3823" s="7"/>
      <c r="AB3823" s="7"/>
      <c r="AC3823" s="7"/>
      <c r="AD3823" s="7"/>
      <c r="AE3823" s="7"/>
      <c r="AF3823" s="7"/>
      <c r="AG3823" s="7"/>
    </row>
    <row r="3824" spans="1:33" s="14" customFormat="1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T3824" s="13"/>
      <c r="U3824" s="13"/>
      <c r="V3824" s="13"/>
      <c r="W3824" s="7"/>
      <c r="X3824" s="7"/>
      <c r="Y3824" s="7"/>
      <c r="Z3824" s="7"/>
      <c r="AA3824" s="7"/>
      <c r="AB3824" s="7"/>
      <c r="AC3824" s="7"/>
      <c r="AD3824" s="7"/>
      <c r="AE3824" s="7"/>
      <c r="AF3824" s="7"/>
      <c r="AG3824" s="7"/>
    </row>
    <row r="3825" spans="1:33" s="14" customFormat="1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T3825" s="13"/>
      <c r="U3825" s="13"/>
      <c r="V3825" s="13"/>
      <c r="W3825" s="7"/>
      <c r="X3825" s="7"/>
      <c r="Y3825" s="7"/>
      <c r="Z3825" s="7"/>
      <c r="AA3825" s="7"/>
      <c r="AB3825" s="7"/>
      <c r="AC3825" s="7"/>
      <c r="AD3825" s="7"/>
      <c r="AE3825" s="7"/>
      <c r="AF3825" s="7"/>
      <c r="AG3825" s="7"/>
    </row>
    <row r="3826" spans="1:33" s="14" customFormat="1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T3826" s="13"/>
      <c r="U3826" s="13"/>
      <c r="V3826" s="13"/>
      <c r="W3826" s="7"/>
      <c r="X3826" s="7"/>
      <c r="Y3826" s="7"/>
      <c r="Z3826" s="7"/>
      <c r="AA3826" s="7"/>
      <c r="AB3826" s="7"/>
      <c r="AC3826" s="7"/>
      <c r="AD3826" s="7"/>
      <c r="AE3826" s="7"/>
      <c r="AF3826" s="7"/>
      <c r="AG3826" s="7"/>
    </row>
    <row r="3827" spans="1:33" s="14" customFormat="1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T3827" s="13"/>
      <c r="U3827" s="13"/>
      <c r="V3827" s="13"/>
      <c r="W3827" s="7"/>
      <c r="X3827" s="7"/>
      <c r="Y3827" s="7"/>
      <c r="Z3827" s="7"/>
      <c r="AA3827" s="7"/>
      <c r="AB3827" s="7"/>
      <c r="AC3827" s="7"/>
      <c r="AD3827" s="7"/>
      <c r="AE3827" s="7"/>
      <c r="AF3827" s="7"/>
      <c r="AG3827" s="7"/>
    </row>
    <row r="3828" spans="1:33" s="14" customFormat="1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T3828" s="13"/>
      <c r="U3828" s="13"/>
      <c r="V3828" s="13"/>
      <c r="W3828" s="7"/>
      <c r="X3828" s="7"/>
      <c r="Y3828" s="7"/>
      <c r="Z3828" s="7"/>
      <c r="AA3828" s="7"/>
      <c r="AB3828" s="7"/>
      <c r="AC3828" s="7"/>
      <c r="AD3828" s="7"/>
      <c r="AE3828" s="7"/>
      <c r="AF3828" s="7"/>
      <c r="AG3828" s="7"/>
    </row>
    <row r="3829" spans="1:33" s="14" customFormat="1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T3829" s="13"/>
      <c r="U3829" s="13"/>
      <c r="V3829" s="13"/>
      <c r="W3829" s="7"/>
      <c r="X3829" s="7"/>
      <c r="Y3829" s="7"/>
      <c r="Z3829" s="7"/>
      <c r="AA3829" s="7"/>
      <c r="AB3829" s="7"/>
      <c r="AC3829" s="7"/>
      <c r="AD3829" s="7"/>
      <c r="AE3829" s="7"/>
      <c r="AF3829" s="7"/>
      <c r="AG3829" s="7"/>
    </row>
    <row r="3830" spans="1:33" s="14" customFormat="1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T3830" s="13"/>
      <c r="U3830" s="13"/>
      <c r="V3830" s="13"/>
      <c r="W3830" s="7"/>
      <c r="X3830" s="7"/>
      <c r="Y3830" s="7"/>
      <c r="Z3830" s="7"/>
      <c r="AA3830" s="7"/>
      <c r="AB3830" s="7"/>
      <c r="AC3830" s="7"/>
      <c r="AD3830" s="7"/>
      <c r="AE3830" s="7"/>
      <c r="AF3830" s="7"/>
      <c r="AG3830" s="7"/>
    </row>
    <row r="3831" spans="1:33" s="14" customFormat="1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T3831" s="13"/>
      <c r="U3831" s="13"/>
      <c r="V3831" s="13"/>
      <c r="W3831" s="7"/>
      <c r="X3831" s="7"/>
      <c r="Y3831" s="7"/>
      <c r="Z3831" s="7"/>
      <c r="AA3831" s="7"/>
      <c r="AB3831" s="7"/>
      <c r="AC3831" s="7"/>
      <c r="AD3831" s="7"/>
      <c r="AE3831" s="7"/>
      <c r="AF3831" s="7"/>
      <c r="AG3831" s="7"/>
    </row>
    <row r="3832" spans="1:33" s="14" customFormat="1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T3832" s="13"/>
      <c r="U3832" s="13"/>
      <c r="V3832" s="13"/>
      <c r="W3832" s="7"/>
      <c r="X3832" s="7"/>
      <c r="Y3832" s="7"/>
      <c r="Z3832" s="7"/>
      <c r="AA3832" s="7"/>
      <c r="AB3832" s="7"/>
      <c r="AC3832" s="7"/>
      <c r="AD3832" s="7"/>
      <c r="AE3832" s="7"/>
      <c r="AF3832" s="7"/>
      <c r="AG3832" s="7"/>
    </row>
    <row r="3833" spans="1:33" s="14" customFormat="1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T3833" s="13"/>
      <c r="U3833" s="13"/>
      <c r="V3833" s="13"/>
      <c r="W3833" s="7"/>
      <c r="X3833" s="7"/>
      <c r="Y3833" s="7"/>
      <c r="Z3833" s="7"/>
      <c r="AA3833" s="7"/>
      <c r="AB3833" s="7"/>
      <c r="AC3833" s="7"/>
      <c r="AD3833" s="7"/>
      <c r="AE3833" s="7"/>
      <c r="AF3833" s="7"/>
      <c r="AG3833" s="7"/>
    </row>
    <row r="3834" spans="1:33" s="14" customFormat="1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T3834" s="13"/>
      <c r="U3834" s="13"/>
      <c r="V3834" s="13"/>
      <c r="W3834" s="7"/>
      <c r="X3834" s="7"/>
      <c r="Y3834" s="7"/>
      <c r="Z3834" s="7"/>
      <c r="AA3834" s="7"/>
      <c r="AB3834" s="7"/>
      <c r="AC3834" s="7"/>
      <c r="AD3834" s="7"/>
      <c r="AE3834" s="7"/>
      <c r="AF3834" s="7"/>
      <c r="AG3834" s="7"/>
    </row>
    <row r="3835" spans="1:33" s="14" customFormat="1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T3835" s="13"/>
      <c r="U3835" s="13"/>
      <c r="V3835" s="13"/>
      <c r="W3835" s="7"/>
      <c r="X3835" s="7"/>
      <c r="Y3835" s="7"/>
      <c r="Z3835" s="7"/>
      <c r="AA3835" s="7"/>
      <c r="AB3835" s="7"/>
      <c r="AC3835" s="7"/>
      <c r="AD3835" s="7"/>
      <c r="AE3835" s="7"/>
      <c r="AF3835" s="7"/>
      <c r="AG3835" s="7"/>
    </row>
    <row r="3836" spans="1:33" s="14" customFormat="1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T3836" s="13"/>
      <c r="U3836" s="13"/>
      <c r="V3836" s="13"/>
      <c r="W3836" s="7"/>
      <c r="X3836" s="7"/>
      <c r="Y3836" s="7"/>
      <c r="Z3836" s="7"/>
      <c r="AA3836" s="7"/>
      <c r="AB3836" s="7"/>
      <c r="AC3836" s="7"/>
      <c r="AD3836" s="7"/>
      <c r="AE3836" s="7"/>
      <c r="AF3836" s="7"/>
      <c r="AG3836" s="7"/>
    </row>
    <row r="3837" spans="1:33" s="14" customFormat="1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T3837" s="13"/>
      <c r="U3837" s="13"/>
      <c r="V3837" s="13"/>
      <c r="W3837" s="7"/>
      <c r="X3837" s="7"/>
      <c r="Y3837" s="7"/>
      <c r="Z3837" s="7"/>
      <c r="AA3837" s="7"/>
      <c r="AB3837" s="7"/>
      <c r="AC3837" s="7"/>
      <c r="AD3837" s="7"/>
      <c r="AE3837" s="7"/>
      <c r="AF3837" s="7"/>
      <c r="AG3837" s="7"/>
    </row>
    <row r="3838" spans="1:33" s="14" customFormat="1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T3838" s="13"/>
      <c r="U3838" s="13"/>
      <c r="V3838" s="13"/>
      <c r="W3838" s="7"/>
      <c r="X3838" s="7"/>
      <c r="Y3838" s="7"/>
      <c r="Z3838" s="7"/>
      <c r="AA3838" s="7"/>
      <c r="AB3838" s="7"/>
      <c r="AC3838" s="7"/>
      <c r="AD3838" s="7"/>
      <c r="AE3838" s="7"/>
      <c r="AF3838" s="7"/>
      <c r="AG3838" s="7"/>
    </row>
    <row r="3839" spans="1:33" s="14" customFormat="1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T3839" s="13"/>
      <c r="U3839" s="13"/>
      <c r="V3839" s="13"/>
      <c r="W3839" s="7"/>
      <c r="X3839" s="7"/>
      <c r="Y3839" s="7"/>
      <c r="Z3839" s="7"/>
      <c r="AA3839" s="7"/>
      <c r="AB3839" s="7"/>
      <c r="AC3839" s="7"/>
      <c r="AD3839" s="7"/>
      <c r="AE3839" s="7"/>
      <c r="AF3839" s="7"/>
      <c r="AG3839" s="7"/>
    </row>
    <row r="3840" spans="1:33" s="14" customFormat="1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T3840" s="13"/>
      <c r="U3840" s="13"/>
      <c r="V3840" s="13"/>
      <c r="W3840" s="7"/>
      <c r="X3840" s="7"/>
      <c r="Y3840" s="7"/>
      <c r="Z3840" s="7"/>
      <c r="AA3840" s="7"/>
      <c r="AB3840" s="7"/>
      <c r="AC3840" s="7"/>
      <c r="AD3840" s="7"/>
      <c r="AE3840" s="7"/>
      <c r="AF3840" s="7"/>
      <c r="AG3840" s="7"/>
    </row>
    <row r="3841" spans="1:33" s="14" customFormat="1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T3841" s="13"/>
      <c r="U3841" s="13"/>
      <c r="V3841" s="13"/>
      <c r="W3841" s="7"/>
      <c r="X3841" s="7"/>
      <c r="Y3841" s="7"/>
      <c r="Z3841" s="7"/>
      <c r="AA3841" s="7"/>
      <c r="AB3841" s="7"/>
      <c r="AC3841" s="7"/>
      <c r="AD3841" s="7"/>
      <c r="AE3841" s="7"/>
      <c r="AF3841" s="7"/>
      <c r="AG3841" s="7"/>
    </row>
    <row r="3842" spans="1:33" s="14" customFormat="1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T3842" s="13"/>
      <c r="U3842" s="13"/>
      <c r="V3842" s="13"/>
      <c r="W3842" s="7"/>
      <c r="X3842" s="7"/>
      <c r="Y3842" s="7"/>
      <c r="Z3842" s="7"/>
      <c r="AA3842" s="7"/>
      <c r="AB3842" s="7"/>
      <c r="AC3842" s="7"/>
      <c r="AD3842" s="7"/>
      <c r="AE3842" s="7"/>
      <c r="AF3842" s="7"/>
      <c r="AG3842" s="7"/>
    </row>
    <row r="3843" spans="1:33" s="14" customFormat="1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T3843" s="13"/>
      <c r="U3843" s="13"/>
      <c r="V3843" s="13"/>
      <c r="W3843" s="7"/>
      <c r="X3843" s="7"/>
      <c r="Y3843" s="7"/>
      <c r="Z3843" s="7"/>
      <c r="AA3843" s="7"/>
      <c r="AB3843" s="7"/>
      <c r="AC3843" s="7"/>
      <c r="AD3843" s="7"/>
      <c r="AE3843" s="7"/>
      <c r="AF3843" s="7"/>
      <c r="AG3843" s="7"/>
    </row>
    <row r="3844" spans="1:33" s="14" customFormat="1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T3844" s="13"/>
      <c r="U3844" s="13"/>
      <c r="V3844" s="13"/>
      <c r="W3844" s="7"/>
      <c r="X3844" s="7"/>
      <c r="Y3844" s="7"/>
      <c r="Z3844" s="7"/>
      <c r="AA3844" s="7"/>
      <c r="AB3844" s="7"/>
      <c r="AC3844" s="7"/>
      <c r="AD3844" s="7"/>
      <c r="AE3844" s="7"/>
      <c r="AF3844" s="7"/>
      <c r="AG3844" s="7"/>
    </row>
    <row r="3845" spans="1:33" s="14" customFormat="1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T3845" s="13"/>
      <c r="U3845" s="13"/>
      <c r="V3845" s="13"/>
      <c r="W3845" s="7"/>
      <c r="X3845" s="7"/>
      <c r="Y3845" s="7"/>
      <c r="Z3845" s="7"/>
      <c r="AA3845" s="7"/>
      <c r="AB3845" s="7"/>
      <c r="AC3845" s="7"/>
      <c r="AD3845" s="7"/>
      <c r="AE3845" s="7"/>
      <c r="AF3845" s="7"/>
      <c r="AG3845" s="7"/>
    </row>
    <row r="3846" spans="1:33" s="14" customFormat="1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T3846" s="13"/>
      <c r="U3846" s="13"/>
      <c r="V3846" s="13"/>
      <c r="W3846" s="7"/>
      <c r="X3846" s="7"/>
      <c r="Y3846" s="7"/>
      <c r="Z3846" s="7"/>
      <c r="AA3846" s="7"/>
      <c r="AB3846" s="7"/>
      <c r="AC3846" s="7"/>
      <c r="AD3846" s="7"/>
      <c r="AE3846" s="7"/>
      <c r="AF3846" s="7"/>
      <c r="AG3846" s="7"/>
    </row>
    <row r="3847" spans="1:33" s="14" customFormat="1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T3847" s="13"/>
      <c r="U3847" s="13"/>
      <c r="V3847" s="13"/>
      <c r="W3847" s="7"/>
      <c r="X3847" s="7"/>
      <c r="Y3847" s="7"/>
      <c r="Z3847" s="7"/>
      <c r="AA3847" s="7"/>
      <c r="AB3847" s="7"/>
      <c r="AC3847" s="7"/>
      <c r="AD3847" s="7"/>
      <c r="AE3847" s="7"/>
      <c r="AF3847" s="7"/>
      <c r="AG3847" s="7"/>
    </row>
    <row r="3848" spans="1:33" s="14" customFormat="1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T3848" s="13"/>
      <c r="U3848" s="13"/>
      <c r="V3848" s="13"/>
      <c r="W3848" s="7"/>
      <c r="X3848" s="7"/>
      <c r="Y3848" s="7"/>
      <c r="Z3848" s="7"/>
      <c r="AA3848" s="7"/>
      <c r="AB3848" s="7"/>
      <c r="AC3848" s="7"/>
      <c r="AD3848" s="7"/>
      <c r="AE3848" s="7"/>
      <c r="AF3848" s="7"/>
      <c r="AG3848" s="7"/>
    </row>
    <row r="3849" spans="1:33" s="14" customFormat="1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T3849" s="13"/>
      <c r="U3849" s="13"/>
      <c r="V3849" s="13"/>
      <c r="W3849" s="7"/>
      <c r="X3849" s="7"/>
      <c r="Y3849" s="7"/>
      <c r="Z3849" s="7"/>
      <c r="AA3849" s="7"/>
      <c r="AB3849" s="7"/>
      <c r="AC3849" s="7"/>
      <c r="AD3849" s="7"/>
      <c r="AE3849" s="7"/>
      <c r="AF3849" s="7"/>
      <c r="AG3849" s="7"/>
    </row>
    <row r="3850" spans="1:33" s="14" customFormat="1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T3850" s="13"/>
      <c r="U3850" s="13"/>
      <c r="V3850" s="13"/>
      <c r="W3850" s="7"/>
      <c r="X3850" s="7"/>
      <c r="Y3850" s="7"/>
      <c r="Z3850" s="7"/>
      <c r="AA3850" s="7"/>
      <c r="AB3850" s="7"/>
      <c r="AC3850" s="7"/>
      <c r="AD3850" s="7"/>
      <c r="AE3850" s="7"/>
      <c r="AF3850" s="7"/>
      <c r="AG3850" s="7"/>
    </row>
    <row r="3851" spans="1:33" s="14" customFormat="1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T3851" s="13"/>
      <c r="U3851" s="13"/>
      <c r="V3851" s="13"/>
      <c r="W3851" s="7"/>
      <c r="X3851" s="7"/>
      <c r="Y3851" s="7"/>
      <c r="Z3851" s="7"/>
      <c r="AA3851" s="7"/>
      <c r="AB3851" s="7"/>
      <c r="AC3851" s="7"/>
      <c r="AD3851" s="7"/>
      <c r="AE3851" s="7"/>
      <c r="AF3851" s="7"/>
      <c r="AG3851" s="7"/>
    </row>
    <row r="3852" spans="1:33" s="14" customFormat="1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T3852" s="13"/>
      <c r="U3852" s="13"/>
      <c r="V3852" s="13"/>
      <c r="W3852" s="7"/>
      <c r="X3852" s="7"/>
      <c r="Y3852" s="7"/>
      <c r="Z3852" s="7"/>
      <c r="AA3852" s="7"/>
      <c r="AB3852" s="7"/>
      <c r="AC3852" s="7"/>
      <c r="AD3852" s="7"/>
      <c r="AE3852" s="7"/>
      <c r="AF3852" s="7"/>
      <c r="AG3852" s="7"/>
    </row>
    <row r="3853" spans="1:33" s="14" customFormat="1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T3853" s="13"/>
      <c r="U3853" s="13"/>
      <c r="V3853" s="13"/>
      <c r="W3853" s="7"/>
      <c r="X3853" s="7"/>
      <c r="Y3853" s="7"/>
      <c r="Z3853" s="7"/>
      <c r="AA3853" s="7"/>
      <c r="AB3853" s="7"/>
      <c r="AC3853" s="7"/>
      <c r="AD3853" s="7"/>
      <c r="AE3853" s="7"/>
      <c r="AF3853" s="7"/>
      <c r="AG3853" s="7"/>
    </row>
    <row r="3854" spans="1:33" s="14" customFormat="1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T3854" s="13"/>
      <c r="U3854" s="13"/>
      <c r="V3854" s="13"/>
      <c r="W3854" s="7"/>
      <c r="X3854" s="7"/>
      <c r="Y3854" s="7"/>
      <c r="Z3854" s="7"/>
      <c r="AA3854" s="7"/>
      <c r="AB3854" s="7"/>
      <c r="AC3854" s="7"/>
      <c r="AD3854" s="7"/>
      <c r="AE3854" s="7"/>
      <c r="AF3854" s="7"/>
      <c r="AG3854" s="7"/>
    </row>
    <row r="3855" spans="1:33" s="14" customFormat="1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T3855" s="13"/>
      <c r="U3855" s="13"/>
      <c r="V3855" s="13"/>
      <c r="W3855" s="7"/>
      <c r="X3855" s="7"/>
      <c r="Y3855" s="7"/>
      <c r="Z3855" s="7"/>
      <c r="AA3855" s="7"/>
      <c r="AB3855" s="7"/>
      <c r="AC3855" s="7"/>
      <c r="AD3855" s="7"/>
      <c r="AE3855" s="7"/>
      <c r="AF3855" s="7"/>
      <c r="AG3855" s="7"/>
    </row>
    <row r="3856" spans="1:33" s="14" customFormat="1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T3856" s="13"/>
      <c r="U3856" s="13"/>
      <c r="V3856" s="13"/>
      <c r="W3856" s="7"/>
      <c r="X3856" s="7"/>
      <c r="Y3856" s="7"/>
      <c r="Z3856" s="7"/>
      <c r="AA3856" s="7"/>
      <c r="AB3856" s="7"/>
      <c r="AC3856" s="7"/>
      <c r="AD3856" s="7"/>
      <c r="AE3856" s="7"/>
      <c r="AF3856" s="7"/>
      <c r="AG3856" s="7"/>
    </row>
    <row r="3857" spans="1:33" s="14" customFormat="1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T3857" s="13"/>
      <c r="U3857" s="13"/>
      <c r="V3857" s="13"/>
      <c r="W3857" s="7"/>
      <c r="X3857" s="7"/>
      <c r="Y3857" s="7"/>
      <c r="Z3857" s="7"/>
      <c r="AA3857" s="7"/>
      <c r="AB3857" s="7"/>
      <c r="AC3857" s="7"/>
      <c r="AD3857" s="7"/>
      <c r="AE3857" s="7"/>
      <c r="AF3857" s="7"/>
      <c r="AG3857" s="7"/>
    </row>
    <row r="3858" spans="1:33" s="14" customFormat="1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T3858" s="13"/>
      <c r="U3858" s="13"/>
      <c r="V3858" s="13"/>
      <c r="W3858" s="7"/>
      <c r="X3858" s="7"/>
      <c r="Y3858" s="7"/>
      <c r="Z3858" s="7"/>
      <c r="AA3858" s="7"/>
      <c r="AB3858" s="7"/>
      <c r="AC3858" s="7"/>
      <c r="AD3858" s="7"/>
      <c r="AE3858" s="7"/>
      <c r="AF3858" s="7"/>
      <c r="AG3858" s="7"/>
    </row>
    <row r="3859" spans="1:33" s="14" customFormat="1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T3859" s="13"/>
      <c r="U3859" s="13"/>
      <c r="V3859" s="13"/>
      <c r="W3859" s="7"/>
      <c r="X3859" s="7"/>
      <c r="Y3859" s="7"/>
      <c r="Z3859" s="7"/>
      <c r="AA3859" s="7"/>
      <c r="AB3859" s="7"/>
      <c r="AC3859" s="7"/>
      <c r="AD3859" s="7"/>
      <c r="AE3859" s="7"/>
      <c r="AF3859" s="7"/>
      <c r="AG3859" s="7"/>
    </row>
    <row r="3860" spans="1:33" s="14" customFormat="1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T3860" s="13"/>
      <c r="U3860" s="13"/>
      <c r="V3860" s="13"/>
      <c r="W3860" s="7"/>
      <c r="X3860" s="7"/>
      <c r="Y3860" s="7"/>
      <c r="Z3860" s="7"/>
      <c r="AA3860" s="7"/>
      <c r="AB3860" s="7"/>
      <c r="AC3860" s="7"/>
      <c r="AD3860" s="7"/>
      <c r="AE3860" s="7"/>
      <c r="AF3860" s="7"/>
      <c r="AG3860" s="7"/>
    </row>
    <row r="3861" spans="1:33" s="14" customFormat="1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T3861" s="13"/>
      <c r="U3861" s="13"/>
      <c r="V3861" s="13"/>
      <c r="W3861" s="7"/>
      <c r="X3861" s="7"/>
      <c r="Y3861" s="7"/>
      <c r="Z3861" s="7"/>
      <c r="AA3861" s="7"/>
      <c r="AB3861" s="7"/>
      <c r="AC3861" s="7"/>
      <c r="AD3861" s="7"/>
      <c r="AE3861" s="7"/>
      <c r="AF3861" s="7"/>
      <c r="AG3861" s="7"/>
    </row>
    <row r="3862" spans="1:33" s="14" customFormat="1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T3862" s="13"/>
      <c r="U3862" s="13"/>
      <c r="V3862" s="13"/>
      <c r="W3862" s="7"/>
      <c r="X3862" s="7"/>
      <c r="Y3862" s="7"/>
      <c r="Z3862" s="7"/>
      <c r="AA3862" s="7"/>
      <c r="AB3862" s="7"/>
      <c r="AC3862" s="7"/>
      <c r="AD3862" s="7"/>
      <c r="AE3862" s="7"/>
      <c r="AF3862" s="7"/>
      <c r="AG3862" s="7"/>
    </row>
    <row r="3863" spans="1:33" s="14" customFormat="1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T3863" s="13"/>
      <c r="U3863" s="13"/>
      <c r="V3863" s="13"/>
      <c r="W3863" s="7"/>
      <c r="X3863" s="7"/>
      <c r="Y3863" s="7"/>
      <c r="Z3863" s="7"/>
      <c r="AA3863" s="7"/>
      <c r="AB3863" s="7"/>
      <c r="AC3863" s="7"/>
      <c r="AD3863" s="7"/>
      <c r="AE3863" s="7"/>
      <c r="AF3863" s="7"/>
      <c r="AG3863" s="7"/>
    </row>
    <row r="3864" spans="1:33" s="14" customFormat="1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T3864" s="13"/>
      <c r="U3864" s="13"/>
      <c r="V3864" s="13"/>
      <c r="W3864" s="7"/>
      <c r="X3864" s="7"/>
      <c r="Y3864" s="7"/>
      <c r="Z3864" s="7"/>
      <c r="AA3864" s="7"/>
      <c r="AB3864" s="7"/>
      <c r="AC3864" s="7"/>
      <c r="AD3864" s="7"/>
      <c r="AE3864" s="7"/>
      <c r="AF3864" s="7"/>
      <c r="AG3864" s="7"/>
    </row>
    <row r="3865" spans="1:33" s="14" customFormat="1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T3865" s="13"/>
      <c r="U3865" s="13"/>
      <c r="V3865" s="13"/>
      <c r="W3865" s="7"/>
      <c r="X3865" s="7"/>
      <c r="Y3865" s="7"/>
      <c r="Z3865" s="7"/>
      <c r="AA3865" s="7"/>
      <c r="AB3865" s="7"/>
      <c r="AC3865" s="7"/>
      <c r="AD3865" s="7"/>
      <c r="AE3865" s="7"/>
      <c r="AF3865" s="7"/>
      <c r="AG3865" s="7"/>
    </row>
    <row r="3866" spans="1:33" s="14" customFormat="1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T3866" s="13"/>
      <c r="U3866" s="13"/>
      <c r="V3866" s="13"/>
      <c r="W3866" s="7"/>
      <c r="X3866" s="7"/>
      <c r="Y3866" s="7"/>
      <c r="Z3866" s="7"/>
      <c r="AA3866" s="7"/>
      <c r="AB3866" s="7"/>
      <c r="AC3866" s="7"/>
      <c r="AD3866" s="7"/>
      <c r="AE3866" s="7"/>
      <c r="AF3866" s="7"/>
      <c r="AG3866" s="7"/>
    </row>
    <row r="3867" spans="1:33" s="14" customFormat="1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T3867" s="13"/>
      <c r="U3867" s="13"/>
      <c r="V3867" s="13"/>
      <c r="W3867" s="7"/>
      <c r="X3867" s="7"/>
      <c r="Y3867" s="7"/>
      <c r="Z3867" s="7"/>
      <c r="AA3867" s="7"/>
      <c r="AB3867" s="7"/>
      <c r="AC3867" s="7"/>
      <c r="AD3867" s="7"/>
      <c r="AE3867" s="7"/>
      <c r="AF3867" s="7"/>
      <c r="AG3867" s="7"/>
    </row>
    <row r="3868" spans="1:33" s="14" customFormat="1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T3868" s="13"/>
      <c r="U3868" s="13"/>
      <c r="V3868" s="13"/>
      <c r="W3868" s="7"/>
      <c r="X3868" s="7"/>
      <c r="Y3868" s="7"/>
      <c r="Z3868" s="7"/>
      <c r="AA3868" s="7"/>
      <c r="AB3868" s="7"/>
      <c r="AC3868" s="7"/>
      <c r="AD3868" s="7"/>
      <c r="AE3868" s="7"/>
      <c r="AF3868" s="7"/>
      <c r="AG3868" s="7"/>
    </row>
    <row r="3869" spans="1:33" s="14" customFormat="1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T3869" s="13"/>
      <c r="U3869" s="13"/>
      <c r="V3869" s="13"/>
      <c r="W3869" s="7"/>
      <c r="X3869" s="7"/>
      <c r="Y3869" s="7"/>
      <c r="Z3869" s="7"/>
      <c r="AA3869" s="7"/>
      <c r="AB3869" s="7"/>
      <c r="AC3869" s="7"/>
      <c r="AD3869" s="7"/>
      <c r="AE3869" s="7"/>
      <c r="AF3869" s="7"/>
      <c r="AG3869" s="7"/>
    </row>
    <row r="3870" spans="1:33" s="14" customFormat="1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T3870" s="13"/>
      <c r="U3870" s="13"/>
      <c r="V3870" s="13"/>
      <c r="W3870" s="7"/>
      <c r="X3870" s="7"/>
      <c r="Y3870" s="7"/>
      <c r="Z3870" s="7"/>
      <c r="AA3870" s="7"/>
      <c r="AB3870" s="7"/>
      <c r="AC3870" s="7"/>
      <c r="AD3870" s="7"/>
      <c r="AE3870" s="7"/>
      <c r="AF3870" s="7"/>
      <c r="AG3870" s="7"/>
    </row>
    <row r="3871" spans="1:33" s="14" customFormat="1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T3871" s="13"/>
      <c r="U3871" s="13"/>
      <c r="V3871" s="13"/>
      <c r="W3871" s="7"/>
      <c r="X3871" s="7"/>
      <c r="Y3871" s="7"/>
      <c r="Z3871" s="7"/>
      <c r="AA3871" s="7"/>
      <c r="AB3871" s="7"/>
      <c r="AC3871" s="7"/>
      <c r="AD3871" s="7"/>
      <c r="AE3871" s="7"/>
      <c r="AF3871" s="7"/>
      <c r="AG3871" s="7"/>
    </row>
    <row r="3872" spans="1:33" s="14" customFormat="1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T3872" s="13"/>
      <c r="U3872" s="13"/>
      <c r="V3872" s="13"/>
      <c r="W3872" s="7"/>
      <c r="X3872" s="7"/>
      <c r="Y3872" s="7"/>
      <c r="Z3872" s="7"/>
      <c r="AA3872" s="7"/>
      <c r="AB3872" s="7"/>
      <c r="AC3872" s="7"/>
      <c r="AD3872" s="7"/>
      <c r="AE3872" s="7"/>
      <c r="AF3872" s="7"/>
      <c r="AG3872" s="7"/>
    </row>
    <row r="3873" spans="1:33" s="14" customFormat="1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T3873" s="13"/>
      <c r="U3873" s="13"/>
      <c r="V3873" s="13"/>
      <c r="W3873" s="7"/>
      <c r="X3873" s="7"/>
      <c r="Y3873" s="7"/>
      <c r="Z3873" s="7"/>
      <c r="AA3873" s="7"/>
      <c r="AB3873" s="7"/>
      <c r="AC3873" s="7"/>
      <c r="AD3873" s="7"/>
      <c r="AE3873" s="7"/>
      <c r="AF3873" s="7"/>
      <c r="AG3873" s="7"/>
    </row>
    <row r="3874" spans="1:33" s="14" customFormat="1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T3874" s="13"/>
      <c r="U3874" s="13"/>
      <c r="V3874" s="13"/>
      <c r="W3874" s="7"/>
      <c r="X3874" s="7"/>
      <c r="Y3874" s="7"/>
      <c r="Z3874" s="7"/>
      <c r="AA3874" s="7"/>
      <c r="AB3874" s="7"/>
      <c r="AC3874" s="7"/>
      <c r="AD3874" s="7"/>
      <c r="AE3874" s="7"/>
      <c r="AF3874" s="7"/>
      <c r="AG3874" s="7"/>
    </row>
    <row r="3875" spans="1:33" s="14" customFormat="1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T3875" s="13"/>
      <c r="U3875" s="13"/>
      <c r="V3875" s="13"/>
      <c r="W3875" s="7"/>
      <c r="X3875" s="7"/>
      <c r="Y3875" s="7"/>
      <c r="Z3875" s="7"/>
      <c r="AA3875" s="7"/>
      <c r="AB3875" s="7"/>
      <c r="AC3875" s="7"/>
      <c r="AD3875" s="7"/>
      <c r="AE3875" s="7"/>
      <c r="AF3875" s="7"/>
      <c r="AG3875" s="7"/>
    </row>
    <row r="3876" spans="1:33" s="14" customFormat="1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T3876" s="13"/>
      <c r="U3876" s="13"/>
      <c r="V3876" s="13"/>
      <c r="W3876" s="7"/>
      <c r="X3876" s="7"/>
      <c r="Y3876" s="7"/>
      <c r="Z3876" s="7"/>
      <c r="AA3876" s="7"/>
      <c r="AB3876" s="7"/>
      <c r="AC3876" s="7"/>
      <c r="AD3876" s="7"/>
      <c r="AE3876" s="7"/>
      <c r="AF3876" s="7"/>
      <c r="AG3876" s="7"/>
    </row>
    <row r="3877" spans="1:33" s="14" customFormat="1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T3877" s="13"/>
      <c r="U3877" s="13"/>
      <c r="V3877" s="13"/>
      <c r="W3877" s="7"/>
      <c r="X3877" s="7"/>
      <c r="Y3877" s="7"/>
      <c r="Z3877" s="7"/>
      <c r="AA3877" s="7"/>
      <c r="AB3877" s="7"/>
      <c r="AC3877" s="7"/>
      <c r="AD3877" s="7"/>
      <c r="AE3877" s="7"/>
      <c r="AF3877" s="7"/>
      <c r="AG3877" s="7"/>
    </row>
    <row r="3878" spans="1:33" s="14" customFormat="1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T3878" s="13"/>
      <c r="U3878" s="13"/>
      <c r="V3878" s="13"/>
      <c r="W3878" s="7"/>
      <c r="X3878" s="7"/>
      <c r="Y3878" s="7"/>
      <c r="Z3878" s="7"/>
      <c r="AA3878" s="7"/>
      <c r="AB3878" s="7"/>
      <c r="AC3878" s="7"/>
      <c r="AD3878" s="7"/>
      <c r="AE3878" s="7"/>
      <c r="AF3878" s="7"/>
      <c r="AG3878" s="7"/>
    </row>
    <row r="3879" spans="1:33" s="14" customFormat="1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T3879" s="13"/>
      <c r="U3879" s="13"/>
      <c r="V3879" s="13"/>
      <c r="W3879" s="7"/>
      <c r="X3879" s="7"/>
      <c r="Y3879" s="7"/>
      <c r="Z3879" s="7"/>
      <c r="AA3879" s="7"/>
      <c r="AB3879" s="7"/>
      <c r="AC3879" s="7"/>
      <c r="AD3879" s="7"/>
      <c r="AE3879" s="7"/>
      <c r="AF3879" s="7"/>
      <c r="AG3879" s="7"/>
    </row>
    <row r="3880" spans="1:33" s="14" customFormat="1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T3880" s="13"/>
      <c r="U3880" s="13"/>
      <c r="V3880" s="13"/>
      <c r="W3880" s="7"/>
      <c r="X3880" s="7"/>
      <c r="Y3880" s="7"/>
      <c r="Z3880" s="7"/>
      <c r="AA3880" s="7"/>
      <c r="AB3880" s="7"/>
      <c r="AC3880" s="7"/>
      <c r="AD3880" s="7"/>
      <c r="AE3880" s="7"/>
      <c r="AF3880" s="7"/>
      <c r="AG3880" s="7"/>
    </row>
    <row r="3881" spans="1:33" s="14" customFormat="1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T3881" s="13"/>
      <c r="U3881" s="13"/>
      <c r="V3881" s="13"/>
      <c r="W3881" s="7"/>
      <c r="X3881" s="7"/>
      <c r="Y3881" s="7"/>
      <c r="Z3881" s="7"/>
      <c r="AA3881" s="7"/>
      <c r="AB3881" s="7"/>
      <c r="AC3881" s="7"/>
      <c r="AD3881" s="7"/>
      <c r="AE3881" s="7"/>
      <c r="AF3881" s="7"/>
      <c r="AG3881" s="7"/>
    </row>
    <row r="3882" spans="1:33" s="14" customFormat="1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T3882" s="13"/>
      <c r="U3882" s="13"/>
      <c r="V3882" s="13"/>
      <c r="W3882" s="7"/>
      <c r="X3882" s="7"/>
      <c r="Y3882" s="7"/>
      <c r="Z3882" s="7"/>
      <c r="AA3882" s="7"/>
      <c r="AB3882" s="7"/>
      <c r="AC3882" s="7"/>
      <c r="AD3882" s="7"/>
      <c r="AE3882" s="7"/>
      <c r="AF3882" s="7"/>
      <c r="AG3882" s="7"/>
    </row>
    <row r="3883" spans="1:33" s="14" customFormat="1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T3883" s="13"/>
      <c r="U3883" s="13"/>
      <c r="V3883" s="13"/>
      <c r="W3883" s="7"/>
      <c r="X3883" s="7"/>
      <c r="Y3883" s="7"/>
      <c r="Z3883" s="7"/>
      <c r="AA3883" s="7"/>
      <c r="AB3883" s="7"/>
      <c r="AC3883" s="7"/>
      <c r="AD3883" s="7"/>
      <c r="AE3883" s="7"/>
      <c r="AF3883" s="7"/>
      <c r="AG3883" s="7"/>
    </row>
    <row r="3884" spans="1:33" s="14" customFormat="1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T3884" s="13"/>
      <c r="U3884" s="13"/>
      <c r="V3884" s="13"/>
      <c r="W3884" s="7"/>
      <c r="X3884" s="7"/>
      <c r="Y3884" s="7"/>
      <c r="Z3884" s="7"/>
      <c r="AA3884" s="7"/>
      <c r="AB3884" s="7"/>
      <c r="AC3884" s="7"/>
      <c r="AD3884" s="7"/>
      <c r="AE3884" s="7"/>
      <c r="AF3884" s="7"/>
      <c r="AG3884" s="7"/>
    </row>
    <row r="3885" spans="1:33" s="14" customFormat="1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T3885" s="13"/>
      <c r="U3885" s="13"/>
      <c r="V3885" s="13"/>
      <c r="W3885" s="7"/>
      <c r="X3885" s="7"/>
      <c r="Y3885" s="7"/>
      <c r="Z3885" s="7"/>
      <c r="AA3885" s="7"/>
      <c r="AB3885" s="7"/>
      <c r="AC3885" s="7"/>
      <c r="AD3885" s="7"/>
      <c r="AE3885" s="7"/>
      <c r="AF3885" s="7"/>
      <c r="AG3885" s="7"/>
    </row>
    <row r="3886" spans="1:33" s="14" customFormat="1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T3886" s="13"/>
      <c r="U3886" s="13"/>
      <c r="V3886" s="13"/>
      <c r="W3886" s="7"/>
      <c r="X3886" s="7"/>
      <c r="Y3886" s="7"/>
      <c r="Z3886" s="7"/>
      <c r="AA3886" s="7"/>
      <c r="AB3886" s="7"/>
      <c r="AC3886" s="7"/>
      <c r="AD3886" s="7"/>
      <c r="AE3886" s="7"/>
      <c r="AF3886" s="7"/>
      <c r="AG3886" s="7"/>
    </row>
    <row r="3887" spans="1:33" s="14" customFormat="1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T3887" s="13"/>
      <c r="U3887" s="13"/>
      <c r="V3887" s="13"/>
      <c r="W3887" s="7"/>
      <c r="X3887" s="7"/>
      <c r="Y3887" s="7"/>
      <c r="Z3887" s="7"/>
      <c r="AA3887" s="7"/>
      <c r="AB3887" s="7"/>
      <c r="AC3887" s="7"/>
      <c r="AD3887" s="7"/>
      <c r="AE3887" s="7"/>
      <c r="AF3887" s="7"/>
      <c r="AG3887" s="7"/>
    </row>
    <row r="3888" spans="1:33" s="14" customFormat="1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T3888" s="13"/>
      <c r="U3888" s="13"/>
      <c r="V3888" s="13"/>
      <c r="W3888" s="7"/>
      <c r="X3888" s="7"/>
      <c r="Y3888" s="7"/>
      <c r="Z3888" s="7"/>
      <c r="AA3888" s="7"/>
      <c r="AB3888" s="7"/>
      <c r="AC3888" s="7"/>
      <c r="AD3888" s="7"/>
      <c r="AE3888" s="7"/>
      <c r="AF3888" s="7"/>
      <c r="AG3888" s="7"/>
    </row>
    <row r="3889" spans="1:33" s="14" customFormat="1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T3889" s="13"/>
      <c r="U3889" s="13"/>
      <c r="V3889" s="13"/>
      <c r="W3889" s="7"/>
      <c r="X3889" s="7"/>
      <c r="Y3889" s="7"/>
      <c r="Z3889" s="7"/>
      <c r="AA3889" s="7"/>
      <c r="AB3889" s="7"/>
      <c r="AC3889" s="7"/>
      <c r="AD3889" s="7"/>
      <c r="AE3889" s="7"/>
      <c r="AF3889" s="7"/>
      <c r="AG3889" s="7"/>
    </row>
    <row r="3890" spans="1:33" s="14" customFormat="1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T3890" s="13"/>
      <c r="U3890" s="13"/>
      <c r="V3890" s="13"/>
      <c r="W3890" s="7"/>
      <c r="X3890" s="7"/>
      <c r="Y3890" s="7"/>
      <c r="Z3890" s="7"/>
      <c r="AA3890" s="7"/>
      <c r="AB3890" s="7"/>
      <c r="AC3890" s="7"/>
      <c r="AD3890" s="7"/>
      <c r="AE3890" s="7"/>
      <c r="AF3890" s="7"/>
      <c r="AG3890" s="7"/>
    </row>
    <row r="3891" spans="1:33" s="14" customFormat="1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T3891" s="13"/>
      <c r="U3891" s="13"/>
      <c r="V3891" s="13"/>
      <c r="W3891" s="7"/>
      <c r="X3891" s="7"/>
      <c r="Y3891" s="7"/>
      <c r="Z3891" s="7"/>
      <c r="AA3891" s="7"/>
      <c r="AB3891" s="7"/>
      <c r="AC3891" s="7"/>
      <c r="AD3891" s="7"/>
      <c r="AE3891" s="7"/>
      <c r="AF3891" s="7"/>
      <c r="AG3891" s="7"/>
    </row>
    <row r="3892" spans="1:33" s="14" customFormat="1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T3892" s="13"/>
      <c r="U3892" s="13"/>
      <c r="V3892" s="13"/>
      <c r="W3892" s="7"/>
      <c r="X3892" s="7"/>
      <c r="Y3892" s="7"/>
      <c r="Z3892" s="7"/>
      <c r="AA3892" s="7"/>
      <c r="AB3892" s="7"/>
      <c r="AC3892" s="7"/>
      <c r="AD3892" s="7"/>
      <c r="AE3892" s="7"/>
      <c r="AF3892" s="7"/>
      <c r="AG3892" s="7"/>
    </row>
    <row r="3893" spans="1:33" s="14" customFormat="1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T3893" s="13"/>
      <c r="U3893" s="13"/>
      <c r="V3893" s="13"/>
      <c r="W3893" s="7"/>
      <c r="X3893" s="7"/>
      <c r="Y3893" s="7"/>
      <c r="Z3893" s="7"/>
      <c r="AA3893" s="7"/>
      <c r="AB3893" s="7"/>
      <c r="AC3893" s="7"/>
      <c r="AD3893" s="7"/>
      <c r="AE3893" s="7"/>
      <c r="AF3893" s="7"/>
      <c r="AG3893" s="7"/>
    </row>
    <row r="3894" spans="1:33" s="14" customFormat="1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T3894" s="13"/>
      <c r="U3894" s="13"/>
      <c r="V3894" s="13"/>
      <c r="W3894" s="7"/>
      <c r="X3894" s="7"/>
      <c r="Y3894" s="7"/>
      <c r="Z3894" s="7"/>
      <c r="AA3894" s="7"/>
      <c r="AB3894" s="7"/>
      <c r="AC3894" s="7"/>
      <c r="AD3894" s="7"/>
      <c r="AE3894" s="7"/>
      <c r="AF3894" s="7"/>
      <c r="AG3894" s="7"/>
    </row>
    <row r="3895" spans="1:33" s="14" customFormat="1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T3895" s="13"/>
      <c r="U3895" s="13"/>
      <c r="V3895" s="13"/>
      <c r="W3895" s="7"/>
      <c r="X3895" s="7"/>
      <c r="Y3895" s="7"/>
      <c r="Z3895" s="7"/>
      <c r="AA3895" s="7"/>
      <c r="AB3895" s="7"/>
      <c r="AC3895" s="7"/>
      <c r="AD3895" s="7"/>
      <c r="AE3895" s="7"/>
      <c r="AF3895" s="7"/>
      <c r="AG3895" s="7"/>
    </row>
    <row r="3896" spans="1:33" s="14" customFormat="1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T3896" s="13"/>
      <c r="U3896" s="13"/>
      <c r="V3896" s="13"/>
      <c r="W3896" s="7"/>
      <c r="X3896" s="7"/>
      <c r="Y3896" s="7"/>
      <c r="Z3896" s="7"/>
      <c r="AA3896" s="7"/>
      <c r="AB3896" s="7"/>
      <c r="AC3896" s="7"/>
      <c r="AD3896" s="7"/>
      <c r="AE3896" s="7"/>
      <c r="AF3896" s="7"/>
      <c r="AG3896" s="7"/>
    </row>
    <row r="3897" spans="1:33" s="14" customFormat="1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T3897" s="13"/>
      <c r="U3897" s="13"/>
      <c r="V3897" s="13"/>
      <c r="W3897" s="7"/>
      <c r="X3897" s="7"/>
      <c r="Y3897" s="7"/>
      <c r="Z3897" s="7"/>
      <c r="AA3897" s="7"/>
      <c r="AB3897" s="7"/>
      <c r="AC3897" s="7"/>
      <c r="AD3897" s="7"/>
      <c r="AE3897" s="7"/>
      <c r="AF3897" s="7"/>
      <c r="AG3897" s="7"/>
    </row>
    <row r="3898" spans="1:33" s="14" customFormat="1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T3898" s="13"/>
      <c r="U3898" s="13"/>
      <c r="V3898" s="13"/>
      <c r="W3898" s="7"/>
      <c r="X3898" s="7"/>
      <c r="Y3898" s="7"/>
      <c r="Z3898" s="7"/>
      <c r="AA3898" s="7"/>
      <c r="AB3898" s="7"/>
      <c r="AC3898" s="7"/>
      <c r="AD3898" s="7"/>
      <c r="AE3898" s="7"/>
      <c r="AF3898" s="7"/>
      <c r="AG3898" s="7"/>
    </row>
    <row r="3899" spans="1:33" s="14" customFormat="1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T3899" s="13"/>
      <c r="U3899" s="13"/>
      <c r="V3899" s="13"/>
      <c r="W3899" s="7"/>
      <c r="X3899" s="7"/>
      <c r="Y3899" s="7"/>
      <c r="Z3899" s="7"/>
      <c r="AA3899" s="7"/>
      <c r="AB3899" s="7"/>
      <c r="AC3899" s="7"/>
      <c r="AD3899" s="7"/>
      <c r="AE3899" s="7"/>
      <c r="AF3899" s="7"/>
      <c r="AG3899" s="7"/>
    </row>
    <row r="3900" spans="1:33" s="14" customFormat="1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T3900" s="13"/>
      <c r="U3900" s="13"/>
      <c r="V3900" s="13"/>
      <c r="W3900" s="7"/>
      <c r="X3900" s="7"/>
      <c r="Y3900" s="7"/>
      <c r="Z3900" s="7"/>
      <c r="AA3900" s="7"/>
      <c r="AB3900" s="7"/>
      <c r="AC3900" s="7"/>
      <c r="AD3900" s="7"/>
      <c r="AE3900" s="7"/>
      <c r="AF3900" s="7"/>
      <c r="AG3900" s="7"/>
    </row>
    <row r="3901" spans="1:33" s="14" customFormat="1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T3901" s="13"/>
      <c r="U3901" s="13"/>
      <c r="V3901" s="13"/>
      <c r="W3901" s="7"/>
      <c r="X3901" s="7"/>
      <c r="Y3901" s="7"/>
      <c r="Z3901" s="7"/>
      <c r="AA3901" s="7"/>
      <c r="AB3901" s="7"/>
      <c r="AC3901" s="7"/>
      <c r="AD3901" s="7"/>
      <c r="AE3901" s="7"/>
      <c r="AF3901" s="7"/>
      <c r="AG3901" s="7"/>
    </row>
    <row r="3902" spans="1:33" s="14" customFormat="1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T3902" s="13"/>
      <c r="U3902" s="13"/>
      <c r="V3902" s="13"/>
      <c r="W3902" s="7"/>
      <c r="X3902" s="7"/>
      <c r="Y3902" s="7"/>
      <c r="Z3902" s="7"/>
      <c r="AA3902" s="7"/>
      <c r="AB3902" s="7"/>
      <c r="AC3902" s="7"/>
      <c r="AD3902" s="7"/>
      <c r="AE3902" s="7"/>
      <c r="AF3902" s="7"/>
      <c r="AG3902" s="7"/>
    </row>
    <row r="3903" spans="1:33" s="14" customFormat="1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T3903" s="13"/>
      <c r="U3903" s="13"/>
      <c r="V3903" s="13"/>
      <c r="W3903" s="7"/>
      <c r="X3903" s="7"/>
      <c r="Y3903" s="7"/>
      <c r="Z3903" s="7"/>
      <c r="AA3903" s="7"/>
      <c r="AB3903" s="7"/>
      <c r="AC3903" s="7"/>
      <c r="AD3903" s="7"/>
      <c r="AE3903" s="7"/>
      <c r="AF3903" s="7"/>
      <c r="AG3903" s="7"/>
    </row>
    <row r="3904" spans="1:33" s="14" customFormat="1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T3904" s="13"/>
      <c r="U3904" s="13"/>
      <c r="V3904" s="13"/>
      <c r="W3904" s="7"/>
      <c r="X3904" s="7"/>
      <c r="Y3904" s="7"/>
      <c r="Z3904" s="7"/>
      <c r="AA3904" s="7"/>
      <c r="AB3904" s="7"/>
      <c r="AC3904" s="7"/>
      <c r="AD3904" s="7"/>
      <c r="AE3904" s="7"/>
      <c r="AF3904" s="7"/>
      <c r="AG3904" s="7"/>
    </row>
    <row r="3905" spans="1:33" s="14" customFormat="1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T3905" s="13"/>
      <c r="U3905" s="13"/>
      <c r="V3905" s="13"/>
      <c r="W3905" s="7"/>
      <c r="X3905" s="7"/>
      <c r="Y3905" s="7"/>
      <c r="Z3905" s="7"/>
      <c r="AA3905" s="7"/>
      <c r="AB3905" s="7"/>
      <c r="AC3905" s="7"/>
      <c r="AD3905" s="7"/>
      <c r="AE3905" s="7"/>
      <c r="AF3905" s="7"/>
      <c r="AG3905" s="7"/>
    </row>
    <row r="3906" spans="1:33" s="14" customFormat="1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T3906" s="13"/>
      <c r="U3906" s="13"/>
      <c r="V3906" s="13"/>
      <c r="W3906" s="7"/>
      <c r="X3906" s="7"/>
      <c r="Y3906" s="7"/>
      <c r="Z3906" s="7"/>
      <c r="AA3906" s="7"/>
      <c r="AB3906" s="7"/>
      <c r="AC3906" s="7"/>
      <c r="AD3906" s="7"/>
      <c r="AE3906" s="7"/>
      <c r="AF3906" s="7"/>
      <c r="AG3906" s="7"/>
    </row>
    <row r="3907" spans="1:33" s="14" customFormat="1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T3907" s="13"/>
      <c r="U3907" s="13"/>
      <c r="V3907" s="13"/>
      <c r="W3907" s="7"/>
      <c r="X3907" s="7"/>
      <c r="Y3907" s="7"/>
      <c r="Z3907" s="7"/>
      <c r="AA3907" s="7"/>
      <c r="AB3907" s="7"/>
      <c r="AC3907" s="7"/>
      <c r="AD3907" s="7"/>
      <c r="AE3907" s="7"/>
      <c r="AF3907" s="7"/>
      <c r="AG3907" s="7"/>
    </row>
    <row r="3908" spans="1:33" s="14" customFormat="1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T3908" s="13"/>
      <c r="U3908" s="13"/>
      <c r="V3908" s="13"/>
      <c r="W3908" s="7"/>
      <c r="X3908" s="7"/>
      <c r="Y3908" s="7"/>
      <c r="Z3908" s="7"/>
      <c r="AA3908" s="7"/>
      <c r="AB3908" s="7"/>
      <c r="AC3908" s="7"/>
      <c r="AD3908" s="7"/>
      <c r="AE3908" s="7"/>
      <c r="AF3908" s="7"/>
      <c r="AG3908" s="7"/>
    </row>
    <row r="3909" spans="1:33" s="14" customFormat="1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T3909" s="13"/>
      <c r="U3909" s="13"/>
      <c r="V3909" s="13"/>
      <c r="W3909" s="7"/>
      <c r="X3909" s="7"/>
      <c r="Y3909" s="7"/>
      <c r="Z3909" s="7"/>
      <c r="AA3909" s="7"/>
      <c r="AB3909" s="7"/>
      <c r="AC3909" s="7"/>
      <c r="AD3909" s="7"/>
      <c r="AE3909" s="7"/>
      <c r="AF3909" s="7"/>
      <c r="AG3909" s="7"/>
    </row>
    <row r="3910" spans="1:33" s="14" customFormat="1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T3910" s="13"/>
      <c r="U3910" s="13"/>
      <c r="V3910" s="13"/>
      <c r="W3910" s="7"/>
      <c r="X3910" s="7"/>
      <c r="Y3910" s="7"/>
      <c r="Z3910" s="7"/>
      <c r="AA3910" s="7"/>
      <c r="AB3910" s="7"/>
      <c r="AC3910" s="7"/>
      <c r="AD3910" s="7"/>
      <c r="AE3910" s="7"/>
      <c r="AF3910" s="7"/>
      <c r="AG3910" s="7"/>
    </row>
    <row r="3911" spans="1:33" s="14" customFormat="1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T3911" s="13"/>
      <c r="U3911" s="13"/>
      <c r="V3911" s="13"/>
      <c r="W3911" s="7"/>
      <c r="X3911" s="7"/>
      <c r="Y3911" s="7"/>
      <c r="Z3911" s="7"/>
      <c r="AA3911" s="7"/>
      <c r="AB3911" s="7"/>
      <c r="AC3911" s="7"/>
      <c r="AD3911" s="7"/>
      <c r="AE3911" s="7"/>
      <c r="AF3911" s="7"/>
      <c r="AG3911" s="7"/>
    </row>
    <row r="3912" spans="1:33" s="14" customFormat="1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T3912" s="13"/>
      <c r="U3912" s="13"/>
      <c r="V3912" s="13"/>
      <c r="W3912" s="7"/>
      <c r="X3912" s="7"/>
      <c r="Y3912" s="7"/>
      <c r="Z3912" s="7"/>
      <c r="AA3912" s="7"/>
      <c r="AB3912" s="7"/>
      <c r="AC3912" s="7"/>
      <c r="AD3912" s="7"/>
      <c r="AE3912" s="7"/>
      <c r="AF3912" s="7"/>
      <c r="AG3912" s="7"/>
    </row>
    <row r="3913" spans="1:33" s="14" customFormat="1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T3913" s="13"/>
      <c r="U3913" s="13"/>
      <c r="V3913" s="13"/>
      <c r="W3913" s="7"/>
      <c r="X3913" s="7"/>
      <c r="Y3913" s="7"/>
      <c r="Z3913" s="7"/>
      <c r="AA3913" s="7"/>
      <c r="AB3913" s="7"/>
      <c r="AC3913" s="7"/>
      <c r="AD3913" s="7"/>
      <c r="AE3913" s="7"/>
      <c r="AF3913" s="7"/>
      <c r="AG3913" s="7"/>
    </row>
    <row r="3914" spans="1:33" s="14" customFormat="1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T3914" s="13"/>
      <c r="U3914" s="13"/>
      <c r="V3914" s="13"/>
      <c r="W3914" s="7"/>
      <c r="X3914" s="7"/>
      <c r="Y3914" s="7"/>
      <c r="Z3914" s="7"/>
      <c r="AA3914" s="7"/>
      <c r="AB3914" s="7"/>
      <c r="AC3914" s="7"/>
      <c r="AD3914" s="7"/>
      <c r="AE3914" s="7"/>
      <c r="AF3914" s="7"/>
      <c r="AG3914" s="7"/>
    </row>
    <row r="3915" spans="1:33" s="14" customFormat="1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T3915" s="13"/>
      <c r="U3915" s="13"/>
      <c r="V3915" s="13"/>
      <c r="W3915" s="7"/>
      <c r="X3915" s="7"/>
      <c r="Y3915" s="7"/>
      <c r="Z3915" s="7"/>
      <c r="AA3915" s="7"/>
      <c r="AB3915" s="7"/>
      <c r="AC3915" s="7"/>
      <c r="AD3915" s="7"/>
      <c r="AE3915" s="7"/>
      <c r="AF3915" s="7"/>
      <c r="AG3915" s="7"/>
    </row>
    <row r="3916" spans="1:33" s="14" customFormat="1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T3916" s="13"/>
      <c r="U3916" s="13"/>
      <c r="V3916" s="13"/>
      <c r="W3916" s="7"/>
      <c r="X3916" s="7"/>
      <c r="Y3916" s="7"/>
      <c r="Z3916" s="7"/>
      <c r="AA3916" s="7"/>
      <c r="AB3916" s="7"/>
      <c r="AC3916" s="7"/>
      <c r="AD3916" s="7"/>
      <c r="AE3916" s="7"/>
      <c r="AF3916" s="7"/>
      <c r="AG3916" s="7"/>
    </row>
    <row r="3917" spans="1:33" s="14" customFormat="1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T3917" s="13"/>
      <c r="U3917" s="13"/>
      <c r="V3917" s="13"/>
      <c r="W3917" s="7"/>
      <c r="X3917" s="7"/>
      <c r="Y3917" s="7"/>
      <c r="Z3917" s="7"/>
      <c r="AA3917" s="7"/>
      <c r="AB3917" s="7"/>
      <c r="AC3917" s="7"/>
      <c r="AD3917" s="7"/>
      <c r="AE3917" s="7"/>
      <c r="AF3917" s="7"/>
      <c r="AG3917" s="7"/>
    </row>
    <row r="3918" spans="1:33" s="14" customFormat="1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T3918" s="13"/>
      <c r="U3918" s="13"/>
      <c r="V3918" s="13"/>
      <c r="W3918" s="7"/>
      <c r="X3918" s="7"/>
      <c r="Y3918" s="7"/>
      <c r="Z3918" s="7"/>
      <c r="AA3918" s="7"/>
      <c r="AB3918" s="7"/>
      <c r="AC3918" s="7"/>
      <c r="AD3918" s="7"/>
      <c r="AE3918" s="7"/>
      <c r="AF3918" s="7"/>
      <c r="AG3918" s="7"/>
    </row>
    <row r="3919" spans="1:33" s="14" customFormat="1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T3919" s="13"/>
      <c r="U3919" s="13"/>
      <c r="V3919" s="13"/>
      <c r="W3919" s="7"/>
      <c r="X3919" s="7"/>
      <c r="Y3919" s="7"/>
      <c r="Z3919" s="7"/>
      <c r="AA3919" s="7"/>
      <c r="AB3919" s="7"/>
      <c r="AC3919" s="7"/>
      <c r="AD3919" s="7"/>
      <c r="AE3919" s="7"/>
      <c r="AF3919" s="7"/>
      <c r="AG3919" s="7"/>
    </row>
    <row r="3920" spans="1:33" s="14" customFormat="1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T3920" s="13"/>
      <c r="U3920" s="13"/>
      <c r="V3920" s="13"/>
      <c r="W3920" s="7"/>
      <c r="X3920" s="7"/>
      <c r="Y3920" s="7"/>
      <c r="Z3920" s="7"/>
      <c r="AA3920" s="7"/>
      <c r="AB3920" s="7"/>
      <c r="AC3920" s="7"/>
      <c r="AD3920" s="7"/>
      <c r="AE3920" s="7"/>
      <c r="AF3920" s="7"/>
      <c r="AG3920" s="7"/>
    </row>
    <row r="3921" spans="1:33" s="14" customFormat="1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T3921" s="13"/>
      <c r="U3921" s="13"/>
      <c r="V3921" s="13"/>
      <c r="W3921" s="7"/>
      <c r="X3921" s="7"/>
      <c r="Y3921" s="7"/>
      <c r="Z3921" s="7"/>
      <c r="AA3921" s="7"/>
      <c r="AB3921" s="7"/>
      <c r="AC3921" s="7"/>
      <c r="AD3921" s="7"/>
      <c r="AE3921" s="7"/>
      <c r="AF3921" s="7"/>
      <c r="AG3921" s="7"/>
    </row>
    <row r="3922" spans="1:33" s="14" customFormat="1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T3922" s="13"/>
      <c r="U3922" s="13"/>
      <c r="V3922" s="13"/>
      <c r="W3922" s="7"/>
      <c r="X3922" s="7"/>
      <c r="Y3922" s="7"/>
      <c r="Z3922" s="7"/>
      <c r="AA3922" s="7"/>
      <c r="AB3922" s="7"/>
      <c r="AC3922" s="7"/>
      <c r="AD3922" s="7"/>
      <c r="AE3922" s="7"/>
      <c r="AF3922" s="7"/>
      <c r="AG3922" s="7"/>
    </row>
    <row r="3923" spans="1:33" s="14" customFormat="1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T3923" s="13"/>
      <c r="U3923" s="13"/>
      <c r="V3923" s="13"/>
      <c r="W3923" s="7"/>
      <c r="X3923" s="7"/>
      <c r="Y3923" s="7"/>
      <c r="Z3923" s="7"/>
      <c r="AA3923" s="7"/>
      <c r="AB3923" s="7"/>
      <c r="AC3923" s="7"/>
      <c r="AD3923" s="7"/>
      <c r="AE3923" s="7"/>
      <c r="AF3923" s="7"/>
      <c r="AG3923" s="7"/>
    </row>
    <row r="3924" spans="1:33" s="14" customFormat="1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T3924" s="13"/>
      <c r="U3924" s="13"/>
      <c r="V3924" s="13"/>
      <c r="W3924" s="7"/>
      <c r="X3924" s="7"/>
      <c r="Y3924" s="7"/>
      <c r="Z3924" s="7"/>
      <c r="AA3924" s="7"/>
      <c r="AB3924" s="7"/>
      <c r="AC3924" s="7"/>
      <c r="AD3924" s="7"/>
      <c r="AE3924" s="7"/>
      <c r="AF3924" s="7"/>
      <c r="AG3924" s="7"/>
    </row>
    <row r="3925" spans="1:33" s="14" customFormat="1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T3925" s="13"/>
      <c r="U3925" s="13"/>
      <c r="V3925" s="13"/>
      <c r="W3925" s="7"/>
      <c r="X3925" s="7"/>
      <c r="Y3925" s="7"/>
      <c r="Z3925" s="7"/>
      <c r="AA3925" s="7"/>
      <c r="AB3925" s="7"/>
      <c r="AC3925" s="7"/>
      <c r="AD3925" s="7"/>
      <c r="AE3925" s="7"/>
      <c r="AF3925" s="7"/>
      <c r="AG3925" s="7"/>
    </row>
    <row r="3926" spans="1:33" s="14" customFormat="1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T3926" s="13"/>
      <c r="U3926" s="13"/>
      <c r="V3926" s="13"/>
      <c r="W3926" s="7"/>
      <c r="X3926" s="7"/>
      <c r="Y3926" s="7"/>
      <c r="Z3926" s="7"/>
      <c r="AA3926" s="7"/>
      <c r="AB3926" s="7"/>
      <c r="AC3926" s="7"/>
      <c r="AD3926" s="7"/>
      <c r="AE3926" s="7"/>
      <c r="AF3926" s="7"/>
      <c r="AG3926" s="7"/>
    </row>
    <row r="3927" spans="1:33" s="14" customFormat="1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T3927" s="13"/>
      <c r="U3927" s="13"/>
      <c r="V3927" s="13"/>
      <c r="W3927" s="7"/>
      <c r="X3927" s="7"/>
      <c r="Y3927" s="7"/>
      <c r="Z3927" s="7"/>
      <c r="AA3927" s="7"/>
      <c r="AB3927" s="7"/>
      <c r="AC3927" s="7"/>
      <c r="AD3927" s="7"/>
      <c r="AE3927" s="7"/>
      <c r="AF3927" s="7"/>
      <c r="AG3927" s="7"/>
    </row>
    <row r="3928" spans="1:33" s="14" customFormat="1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T3928" s="13"/>
      <c r="U3928" s="13"/>
      <c r="V3928" s="13"/>
      <c r="W3928" s="7"/>
      <c r="X3928" s="7"/>
      <c r="Y3928" s="7"/>
      <c r="Z3928" s="7"/>
      <c r="AA3928" s="7"/>
      <c r="AB3928" s="7"/>
      <c r="AC3928" s="7"/>
      <c r="AD3928" s="7"/>
      <c r="AE3928" s="7"/>
      <c r="AF3928" s="7"/>
      <c r="AG3928" s="7"/>
    </row>
    <row r="3929" spans="1:33" s="14" customFormat="1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T3929" s="13"/>
      <c r="U3929" s="13"/>
      <c r="V3929" s="13"/>
      <c r="W3929" s="7"/>
      <c r="X3929" s="7"/>
      <c r="Y3929" s="7"/>
      <c r="Z3929" s="7"/>
      <c r="AA3929" s="7"/>
      <c r="AB3929" s="7"/>
      <c r="AC3929" s="7"/>
      <c r="AD3929" s="7"/>
      <c r="AE3929" s="7"/>
      <c r="AF3929" s="7"/>
      <c r="AG3929" s="7"/>
    </row>
    <row r="3930" spans="1:33" s="14" customFormat="1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T3930" s="13"/>
      <c r="U3930" s="13"/>
      <c r="V3930" s="13"/>
      <c r="W3930" s="7"/>
      <c r="X3930" s="7"/>
      <c r="Y3930" s="7"/>
      <c r="Z3930" s="7"/>
      <c r="AA3930" s="7"/>
      <c r="AB3930" s="7"/>
      <c r="AC3930" s="7"/>
      <c r="AD3930" s="7"/>
      <c r="AE3930" s="7"/>
      <c r="AF3930" s="7"/>
      <c r="AG3930" s="7"/>
    </row>
    <row r="3931" spans="1:33" s="14" customFormat="1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T3931" s="13"/>
      <c r="U3931" s="13"/>
      <c r="V3931" s="13"/>
      <c r="W3931" s="7"/>
      <c r="X3931" s="7"/>
      <c r="Y3931" s="7"/>
      <c r="Z3931" s="7"/>
      <c r="AA3931" s="7"/>
      <c r="AB3931" s="7"/>
      <c r="AC3931" s="7"/>
      <c r="AD3931" s="7"/>
      <c r="AE3931" s="7"/>
      <c r="AF3931" s="7"/>
      <c r="AG3931" s="7"/>
    </row>
    <row r="3932" spans="1:33" s="14" customFormat="1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T3932" s="13"/>
      <c r="U3932" s="13"/>
      <c r="V3932" s="13"/>
      <c r="W3932" s="7"/>
      <c r="X3932" s="7"/>
      <c r="Y3932" s="7"/>
      <c r="Z3932" s="7"/>
      <c r="AA3932" s="7"/>
      <c r="AB3932" s="7"/>
      <c r="AC3932" s="7"/>
      <c r="AD3932" s="7"/>
      <c r="AE3932" s="7"/>
      <c r="AF3932" s="7"/>
      <c r="AG3932" s="7"/>
    </row>
    <row r="3933" spans="1:33" s="14" customFormat="1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T3933" s="13"/>
      <c r="U3933" s="13"/>
      <c r="V3933" s="13"/>
      <c r="W3933" s="7"/>
      <c r="X3933" s="7"/>
      <c r="Y3933" s="7"/>
      <c r="Z3933" s="7"/>
      <c r="AA3933" s="7"/>
      <c r="AB3933" s="7"/>
      <c r="AC3933" s="7"/>
      <c r="AD3933" s="7"/>
      <c r="AE3933" s="7"/>
      <c r="AF3933" s="7"/>
      <c r="AG3933" s="7"/>
    </row>
    <row r="3934" spans="1:33" s="14" customFormat="1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T3934" s="13"/>
      <c r="U3934" s="13"/>
      <c r="V3934" s="13"/>
      <c r="W3934" s="7"/>
      <c r="X3934" s="7"/>
      <c r="Y3934" s="7"/>
      <c r="Z3934" s="7"/>
      <c r="AA3934" s="7"/>
      <c r="AB3934" s="7"/>
      <c r="AC3934" s="7"/>
      <c r="AD3934" s="7"/>
      <c r="AE3934" s="7"/>
      <c r="AF3934" s="7"/>
      <c r="AG3934" s="7"/>
    </row>
    <row r="3935" spans="1:33" s="14" customFormat="1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T3935" s="13"/>
      <c r="U3935" s="13"/>
      <c r="V3935" s="13"/>
      <c r="W3935" s="7"/>
      <c r="X3935" s="7"/>
      <c r="Y3935" s="7"/>
      <c r="Z3935" s="7"/>
      <c r="AA3935" s="7"/>
      <c r="AB3935" s="7"/>
      <c r="AC3935" s="7"/>
      <c r="AD3935" s="7"/>
      <c r="AE3935" s="7"/>
      <c r="AF3935" s="7"/>
      <c r="AG3935" s="7"/>
    </row>
    <row r="3936" spans="1:33" s="14" customFormat="1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T3936" s="13"/>
      <c r="U3936" s="13"/>
      <c r="V3936" s="13"/>
      <c r="W3936" s="7"/>
      <c r="X3936" s="7"/>
      <c r="Y3936" s="7"/>
      <c r="Z3936" s="7"/>
      <c r="AA3936" s="7"/>
      <c r="AB3936" s="7"/>
      <c r="AC3936" s="7"/>
      <c r="AD3936" s="7"/>
      <c r="AE3936" s="7"/>
      <c r="AF3936" s="7"/>
      <c r="AG3936" s="7"/>
    </row>
    <row r="3937" spans="1:33" s="14" customFormat="1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T3937" s="13"/>
      <c r="U3937" s="13"/>
      <c r="V3937" s="13"/>
      <c r="W3937" s="7"/>
      <c r="X3937" s="7"/>
      <c r="Y3937" s="7"/>
      <c r="Z3937" s="7"/>
      <c r="AA3937" s="7"/>
      <c r="AB3937" s="7"/>
      <c r="AC3937" s="7"/>
      <c r="AD3937" s="7"/>
      <c r="AE3937" s="7"/>
      <c r="AF3937" s="7"/>
      <c r="AG3937" s="7"/>
    </row>
    <row r="3938" spans="1:33" s="14" customFormat="1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T3938" s="13"/>
      <c r="U3938" s="13"/>
      <c r="V3938" s="13"/>
      <c r="W3938" s="7"/>
      <c r="X3938" s="7"/>
      <c r="Y3938" s="7"/>
      <c r="Z3938" s="7"/>
      <c r="AA3938" s="7"/>
      <c r="AB3938" s="7"/>
      <c r="AC3938" s="7"/>
      <c r="AD3938" s="7"/>
      <c r="AE3938" s="7"/>
      <c r="AF3938" s="7"/>
      <c r="AG3938" s="7"/>
    </row>
    <row r="3939" spans="1:33" s="14" customFormat="1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T3939" s="13"/>
      <c r="U3939" s="13"/>
      <c r="V3939" s="13"/>
      <c r="W3939" s="7"/>
      <c r="X3939" s="7"/>
      <c r="Y3939" s="7"/>
      <c r="Z3939" s="7"/>
      <c r="AA3939" s="7"/>
      <c r="AB3939" s="7"/>
      <c r="AC3939" s="7"/>
      <c r="AD3939" s="7"/>
      <c r="AE3939" s="7"/>
      <c r="AF3939" s="7"/>
      <c r="AG3939" s="7"/>
    </row>
    <row r="3940" spans="1:33" s="14" customFormat="1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T3940" s="13"/>
      <c r="U3940" s="13"/>
      <c r="V3940" s="13"/>
      <c r="W3940" s="7"/>
      <c r="X3940" s="7"/>
      <c r="Y3940" s="7"/>
      <c r="Z3940" s="7"/>
      <c r="AA3940" s="7"/>
      <c r="AB3940" s="7"/>
      <c r="AC3940" s="7"/>
      <c r="AD3940" s="7"/>
      <c r="AE3940" s="7"/>
      <c r="AF3940" s="7"/>
      <c r="AG3940" s="7"/>
    </row>
    <row r="3941" spans="1:33" s="14" customFormat="1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T3941" s="13"/>
      <c r="U3941" s="13"/>
      <c r="V3941" s="13"/>
      <c r="W3941" s="7"/>
      <c r="X3941" s="7"/>
      <c r="Y3941" s="7"/>
      <c r="Z3941" s="7"/>
      <c r="AA3941" s="7"/>
      <c r="AB3941" s="7"/>
      <c r="AC3941" s="7"/>
      <c r="AD3941" s="7"/>
      <c r="AE3941" s="7"/>
      <c r="AF3941" s="7"/>
      <c r="AG3941" s="7"/>
    </row>
    <row r="3942" spans="1:33" s="14" customFormat="1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T3942" s="13"/>
      <c r="U3942" s="13"/>
      <c r="V3942" s="13"/>
      <c r="W3942" s="7"/>
      <c r="X3942" s="7"/>
      <c r="Y3942" s="7"/>
      <c r="Z3942" s="7"/>
      <c r="AA3942" s="7"/>
      <c r="AB3942" s="7"/>
      <c r="AC3942" s="7"/>
      <c r="AD3942" s="7"/>
      <c r="AE3942" s="7"/>
      <c r="AF3942" s="7"/>
      <c r="AG3942" s="7"/>
    </row>
    <row r="3943" spans="1:33" s="14" customFormat="1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T3943" s="13"/>
      <c r="U3943" s="13"/>
      <c r="V3943" s="13"/>
      <c r="W3943" s="7"/>
      <c r="X3943" s="7"/>
      <c r="Y3943" s="7"/>
      <c r="Z3943" s="7"/>
      <c r="AA3943" s="7"/>
      <c r="AB3943" s="7"/>
      <c r="AC3943" s="7"/>
      <c r="AD3943" s="7"/>
      <c r="AE3943" s="7"/>
      <c r="AF3943" s="7"/>
      <c r="AG3943" s="7"/>
    </row>
    <row r="3944" spans="1:33" s="14" customFormat="1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T3944" s="13"/>
      <c r="U3944" s="13"/>
      <c r="V3944" s="13"/>
      <c r="W3944" s="7"/>
      <c r="X3944" s="7"/>
      <c r="Y3944" s="7"/>
      <c r="Z3944" s="7"/>
      <c r="AA3944" s="7"/>
      <c r="AB3944" s="7"/>
      <c r="AC3944" s="7"/>
      <c r="AD3944" s="7"/>
      <c r="AE3944" s="7"/>
      <c r="AF3944" s="7"/>
      <c r="AG3944" s="7"/>
    </row>
    <row r="3945" spans="1:33" s="14" customFormat="1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T3945" s="13"/>
      <c r="U3945" s="13"/>
      <c r="V3945" s="13"/>
      <c r="W3945" s="7"/>
      <c r="X3945" s="7"/>
      <c r="Y3945" s="7"/>
      <c r="Z3945" s="7"/>
      <c r="AA3945" s="7"/>
      <c r="AB3945" s="7"/>
      <c r="AC3945" s="7"/>
      <c r="AD3945" s="7"/>
      <c r="AE3945" s="7"/>
      <c r="AF3945" s="7"/>
      <c r="AG3945" s="7"/>
    </row>
    <row r="3946" spans="1:33" s="14" customFormat="1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T3946" s="13"/>
      <c r="U3946" s="13"/>
      <c r="V3946" s="13"/>
      <c r="W3946" s="7"/>
      <c r="X3946" s="7"/>
      <c r="Y3946" s="7"/>
      <c r="Z3946" s="7"/>
      <c r="AA3946" s="7"/>
      <c r="AB3946" s="7"/>
      <c r="AC3946" s="7"/>
      <c r="AD3946" s="7"/>
      <c r="AE3946" s="7"/>
      <c r="AF3946" s="7"/>
      <c r="AG3946" s="7"/>
    </row>
    <row r="3947" spans="1:33" s="14" customFormat="1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T3947" s="13"/>
      <c r="U3947" s="13"/>
      <c r="V3947" s="13"/>
      <c r="W3947" s="7"/>
      <c r="X3947" s="7"/>
      <c r="Y3947" s="7"/>
      <c r="Z3947" s="7"/>
      <c r="AA3947" s="7"/>
      <c r="AB3947" s="7"/>
      <c r="AC3947" s="7"/>
      <c r="AD3947" s="7"/>
      <c r="AE3947" s="7"/>
      <c r="AF3947" s="7"/>
      <c r="AG3947" s="7"/>
    </row>
    <row r="3948" spans="1:33" s="14" customFormat="1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T3948" s="13"/>
      <c r="U3948" s="13"/>
      <c r="V3948" s="13"/>
      <c r="W3948" s="7"/>
      <c r="X3948" s="7"/>
      <c r="Y3948" s="7"/>
      <c r="Z3948" s="7"/>
      <c r="AA3948" s="7"/>
      <c r="AB3948" s="7"/>
      <c r="AC3948" s="7"/>
      <c r="AD3948" s="7"/>
      <c r="AE3948" s="7"/>
      <c r="AF3948" s="7"/>
      <c r="AG3948" s="7"/>
    </row>
    <row r="3949" spans="1:33" s="14" customFormat="1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T3949" s="13"/>
      <c r="U3949" s="13"/>
      <c r="V3949" s="13"/>
      <c r="W3949" s="7"/>
      <c r="X3949" s="7"/>
      <c r="Y3949" s="7"/>
      <c r="Z3949" s="7"/>
      <c r="AA3949" s="7"/>
      <c r="AB3949" s="7"/>
      <c r="AC3949" s="7"/>
      <c r="AD3949" s="7"/>
      <c r="AE3949" s="7"/>
      <c r="AF3949" s="7"/>
      <c r="AG3949" s="7"/>
    </row>
    <row r="3950" spans="1:33" s="14" customFormat="1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T3950" s="13"/>
      <c r="U3950" s="13"/>
      <c r="V3950" s="13"/>
      <c r="W3950" s="7"/>
      <c r="X3950" s="7"/>
      <c r="Y3950" s="7"/>
      <c r="Z3950" s="7"/>
      <c r="AA3950" s="7"/>
      <c r="AB3950" s="7"/>
      <c r="AC3950" s="7"/>
      <c r="AD3950" s="7"/>
      <c r="AE3950" s="7"/>
      <c r="AF3950" s="7"/>
      <c r="AG3950" s="7"/>
    </row>
    <row r="3951" spans="1:33" s="14" customFormat="1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T3951" s="13"/>
      <c r="U3951" s="13"/>
      <c r="V3951" s="13"/>
      <c r="W3951" s="7"/>
      <c r="X3951" s="7"/>
      <c r="Y3951" s="7"/>
      <c r="Z3951" s="7"/>
      <c r="AA3951" s="7"/>
      <c r="AB3951" s="7"/>
      <c r="AC3951" s="7"/>
      <c r="AD3951" s="7"/>
      <c r="AE3951" s="7"/>
      <c r="AF3951" s="7"/>
      <c r="AG3951" s="7"/>
    </row>
    <row r="3952" spans="1:33" s="14" customFormat="1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T3952" s="13"/>
      <c r="U3952" s="13"/>
      <c r="V3952" s="13"/>
      <c r="W3952" s="7"/>
      <c r="X3952" s="7"/>
      <c r="Y3952" s="7"/>
      <c r="Z3952" s="7"/>
      <c r="AA3952" s="7"/>
      <c r="AB3952" s="7"/>
      <c r="AC3952" s="7"/>
      <c r="AD3952" s="7"/>
      <c r="AE3952" s="7"/>
      <c r="AF3952" s="7"/>
      <c r="AG3952" s="7"/>
    </row>
    <row r="3953" spans="1:33" s="14" customFormat="1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T3953" s="13"/>
      <c r="U3953" s="13"/>
      <c r="V3953" s="13"/>
      <c r="W3953" s="7"/>
      <c r="X3953" s="7"/>
      <c r="Y3953" s="7"/>
      <c r="Z3953" s="7"/>
      <c r="AA3953" s="7"/>
      <c r="AB3953" s="7"/>
      <c r="AC3953" s="7"/>
      <c r="AD3953" s="7"/>
      <c r="AE3953" s="7"/>
      <c r="AF3953" s="7"/>
      <c r="AG3953" s="7"/>
    </row>
    <row r="3954" spans="1:33" s="14" customFormat="1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T3954" s="13"/>
      <c r="U3954" s="13"/>
      <c r="V3954" s="13"/>
      <c r="W3954" s="7"/>
      <c r="X3954" s="7"/>
      <c r="Y3954" s="7"/>
      <c r="Z3954" s="7"/>
      <c r="AA3954" s="7"/>
      <c r="AB3954" s="7"/>
      <c r="AC3954" s="7"/>
      <c r="AD3954" s="7"/>
      <c r="AE3954" s="7"/>
      <c r="AF3954" s="7"/>
      <c r="AG3954" s="7"/>
    </row>
    <row r="3955" spans="1:33" s="14" customFormat="1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T3955" s="13"/>
      <c r="U3955" s="13"/>
      <c r="V3955" s="13"/>
      <c r="W3955" s="7"/>
      <c r="X3955" s="7"/>
      <c r="Y3955" s="7"/>
      <c r="Z3955" s="7"/>
      <c r="AA3955" s="7"/>
      <c r="AB3955" s="7"/>
      <c r="AC3955" s="7"/>
      <c r="AD3955" s="7"/>
      <c r="AE3955" s="7"/>
      <c r="AF3955" s="7"/>
      <c r="AG3955" s="7"/>
    </row>
    <row r="3956" spans="1:33" s="14" customFormat="1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T3956" s="13"/>
      <c r="U3956" s="13"/>
      <c r="V3956" s="13"/>
      <c r="W3956" s="7"/>
      <c r="X3956" s="7"/>
      <c r="Y3956" s="7"/>
      <c r="Z3956" s="7"/>
      <c r="AA3956" s="7"/>
      <c r="AB3956" s="7"/>
      <c r="AC3956" s="7"/>
      <c r="AD3956" s="7"/>
      <c r="AE3956" s="7"/>
      <c r="AF3956" s="7"/>
      <c r="AG3956" s="7"/>
    </row>
    <row r="3957" spans="1:33" s="14" customFormat="1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T3957" s="13"/>
      <c r="U3957" s="13"/>
      <c r="V3957" s="13"/>
      <c r="W3957" s="7"/>
      <c r="X3957" s="7"/>
      <c r="Y3957" s="7"/>
      <c r="Z3957" s="7"/>
      <c r="AA3957" s="7"/>
      <c r="AB3957" s="7"/>
      <c r="AC3957" s="7"/>
      <c r="AD3957" s="7"/>
      <c r="AE3957" s="7"/>
      <c r="AF3957" s="7"/>
      <c r="AG3957" s="7"/>
    </row>
    <row r="3958" spans="1:33" s="14" customFormat="1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T3958" s="13"/>
      <c r="U3958" s="13"/>
      <c r="V3958" s="13"/>
      <c r="W3958" s="7"/>
      <c r="X3958" s="7"/>
      <c r="Y3958" s="7"/>
      <c r="Z3958" s="7"/>
      <c r="AA3958" s="7"/>
      <c r="AB3958" s="7"/>
      <c r="AC3958" s="7"/>
      <c r="AD3958" s="7"/>
      <c r="AE3958" s="7"/>
      <c r="AF3958" s="7"/>
      <c r="AG3958" s="7"/>
    </row>
    <row r="3959" spans="1:33" s="14" customFormat="1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T3959" s="13"/>
      <c r="U3959" s="13"/>
      <c r="V3959" s="13"/>
      <c r="W3959" s="7"/>
      <c r="X3959" s="7"/>
      <c r="Y3959" s="7"/>
      <c r="Z3959" s="7"/>
      <c r="AA3959" s="7"/>
      <c r="AB3959" s="7"/>
      <c r="AC3959" s="7"/>
      <c r="AD3959" s="7"/>
      <c r="AE3959" s="7"/>
      <c r="AF3959" s="7"/>
      <c r="AG3959" s="7"/>
    </row>
    <row r="3960" spans="1:33" s="14" customFormat="1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T3960" s="13"/>
      <c r="U3960" s="13"/>
      <c r="V3960" s="13"/>
      <c r="W3960" s="7"/>
      <c r="X3960" s="7"/>
      <c r="Y3960" s="7"/>
      <c r="Z3960" s="7"/>
      <c r="AA3960" s="7"/>
      <c r="AB3960" s="7"/>
      <c r="AC3960" s="7"/>
      <c r="AD3960" s="7"/>
      <c r="AE3960" s="7"/>
      <c r="AF3960" s="7"/>
      <c r="AG3960" s="7"/>
    </row>
    <row r="3961" spans="1:33" s="14" customFormat="1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T3961" s="13"/>
      <c r="U3961" s="13"/>
      <c r="V3961" s="13"/>
      <c r="W3961" s="7"/>
      <c r="X3961" s="7"/>
      <c r="Y3961" s="7"/>
      <c r="Z3961" s="7"/>
      <c r="AA3961" s="7"/>
      <c r="AB3961" s="7"/>
      <c r="AC3961" s="7"/>
      <c r="AD3961" s="7"/>
      <c r="AE3961" s="7"/>
      <c r="AF3961" s="7"/>
      <c r="AG3961" s="7"/>
    </row>
    <row r="3962" spans="1:33" s="14" customFormat="1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T3962" s="13"/>
      <c r="U3962" s="13"/>
      <c r="V3962" s="13"/>
      <c r="W3962" s="7"/>
      <c r="X3962" s="7"/>
      <c r="Y3962" s="7"/>
      <c r="Z3962" s="7"/>
      <c r="AA3962" s="7"/>
      <c r="AB3962" s="7"/>
      <c r="AC3962" s="7"/>
      <c r="AD3962" s="7"/>
      <c r="AE3962" s="7"/>
      <c r="AF3962" s="7"/>
      <c r="AG3962" s="7"/>
    </row>
    <row r="3963" spans="1:33" s="14" customFormat="1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T3963" s="13"/>
      <c r="U3963" s="13"/>
      <c r="V3963" s="13"/>
      <c r="W3963" s="7"/>
      <c r="X3963" s="7"/>
      <c r="Y3963" s="7"/>
      <c r="Z3963" s="7"/>
      <c r="AA3963" s="7"/>
      <c r="AB3963" s="7"/>
      <c r="AC3963" s="7"/>
      <c r="AD3963" s="7"/>
      <c r="AE3963" s="7"/>
      <c r="AF3963" s="7"/>
      <c r="AG3963" s="7"/>
    </row>
    <row r="3964" spans="1:33" s="14" customFormat="1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T3964" s="13"/>
      <c r="U3964" s="13"/>
      <c r="V3964" s="13"/>
      <c r="W3964" s="7"/>
      <c r="X3964" s="7"/>
      <c r="Y3964" s="7"/>
      <c r="Z3964" s="7"/>
      <c r="AA3964" s="7"/>
      <c r="AB3964" s="7"/>
      <c r="AC3964" s="7"/>
      <c r="AD3964" s="7"/>
      <c r="AE3964" s="7"/>
      <c r="AF3964" s="7"/>
      <c r="AG3964" s="7"/>
    </row>
    <row r="3965" spans="1:33" s="14" customFormat="1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T3965" s="13"/>
      <c r="U3965" s="13"/>
      <c r="V3965" s="13"/>
      <c r="W3965" s="7"/>
      <c r="X3965" s="7"/>
      <c r="Y3965" s="7"/>
      <c r="Z3965" s="7"/>
      <c r="AA3965" s="7"/>
      <c r="AB3965" s="7"/>
      <c r="AC3965" s="7"/>
      <c r="AD3965" s="7"/>
      <c r="AE3965" s="7"/>
      <c r="AF3965" s="7"/>
      <c r="AG3965" s="7"/>
    </row>
    <row r="3966" spans="1:33" s="14" customFormat="1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T3966" s="13"/>
      <c r="U3966" s="13"/>
      <c r="V3966" s="13"/>
      <c r="W3966" s="7"/>
      <c r="X3966" s="7"/>
      <c r="Y3966" s="7"/>
      <c r="Z3966" s="7"/>
      <c r="AA3966" s="7"/>
      <c r="AB3966" s="7"/>
      <c r="AC3966" s="7"/>
      <c r="AD3966" s="7"/>
      <c r="AE3966" s="7"/>
      <c r="AF3966" s="7"/>
      <c r="AG3966" s="7"/>
    </row>
    <row r="3967" spans="1:33" s="14" customFormat="1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T3967" s="13"/>
      <c r="U3967" s="13"/>
      <c r="V3967" s="13"/>
      <c r="W3967" s="7"/>
      <c r="X3967" s="7"/>
      <c r="Y3967" s="7"/>
      <c r="Z3967" s="7"/>
      <c r="AA3967" s="7"/>
      <c r="AB3967" s="7"/>
      <c r="AC3967" s="7"/>
      <c r="AD3967" s="7"/>
      <c r="AE3967" s="7"/>
      <c r="AF3967" s="7"/>
      <c r="AG3967" s="7"/>
    </row>
    <row r="3968" spans="1:33" s="14" customFormat="1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T3968" s="13"/>
      <c r="U3968" s="13"/>
      <c r="V3968" s="13"/>
      <c r="W3968" s="7"/>
      <c r="X3968" s="7"/>
      <c r="Y3968" s="7"/>
      <c r="Z3968" s="7"/>
      <c r="AA3968" s="7"/>
      <c r="AB3968" s="7"/>
      <c r="AC3968" s="7"/>
      <c r="AD3968" s="7"/>
      <c r="AE3968" s="7"/>
      <c r="AF3968" s="7"/>
      <c r="AG3968" s="7"/>
    </row>
    <row r="3969" spans="1:33" s="14" customFormat="1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T3969" s="13"/>
      <c r="U3969" s="13"/>
      <c r="V3969" s="13"/>
      <c r="W3969" s="7"/>
      <c r="X3969" s="7"/>
      <c r="Y3969" s="7"/>
      <c r="Z3969" s="7"/>
      <c r="AA3969" s="7"/>
      <c r="AB3969" s="7"/>
      <c r="AC3969" s="7"/>
      <c r="AD3969" s="7"/>
      <c r="AE3969" s="7"/>
      <c r="AF3969" s="7"/>
      <c r="AG3969" s="7"/>
    </row>
    <row r="3970" spans="1:33" s="14" customFormat="1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T3970" s="13"/>
      <c r="U3970" s="13"/>
      <c r="V3970" s="13"/>
      <c r="W3970" s="7"/>
      <c r="X3970" s="7"/>
      <c r="Y3970" s="7"/>
      <c r="Z3970" s="7"/>
      <c r="AA3970" s="7"/>
      <c r="AB3970" s="7"/>
      <c r="AC3970" s="7"/>
      <c r="AD3970" s="7"/>
      <c r="AE3970" s="7"/>
      <c r="AF3970" s="7"/>
      <c r="AG3970" s="7"/>
    </row>
    <row r="3971" spans="1:33" s="14" customFormat="1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T3971" s="13"/>
      <c r="U3971" s="13"/>
      <c r="V3971" s="13"/>
      <c r="W3971" s="7"/>
      <c r="X3971" s="7"/>
      <c r="Y3971" s="7"/>
      <c r="Z3971" s="7"/>
      <c r="AA3971" s="7"/>
      <c r="AB3971" s="7"/>
      <c r="AC3971" s="7"/>
      <c r="AD3971" s="7"/>
      <c r="AE3971" s="7"/>
      <c r="AF3971" s="7"/>
      <c r="AG3971" s="7"/>
    </row>
    <row r="3972" spans="1:33" s="14" customFormat="1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T3972" s="13"/>
      <c r="U3972" s="13"/>
      <c r="V3972" s="13"/>
      <c r="W3972" s="7"/>
      <c r="X3972" s="7"/>
      <c r="Y3972" s="7"/>
      <c r="Z3972" s="7"/>
      <c r="AA3972" s="7"/>
      <c r="AB3972" s="7"/>
      <c r="AC3972" s="7"/>
      <c r="AD3972" s="7"/>
      <c r="AE3972" s="7"/>
      <c r="AF3972" s="7"/>
      <c r="AG3972" s="7"/>
    </row>
    <row r="3973" spans="1:33" s="14" customFormat="1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T3973" s="13"/>
      <c r="U3973" s="13"/>
      <c r="V3973" s="13"/>
      <c r="W3973" s="7"/>
      <c r="X3973" s="7"/>
      <c r="Y3973" s="7"/>
      <c r="Z3973" s="7"/>
      <c r="AA3973" s="7"/>
      <c r="AB3973" s="7"/>
      <c r="AC3973" s="7"/>
      <c r="AD3973" s="7"/>
      <c r="AE3973" s="7"/>
      <c r="AF3973" s="7"/>
      <c r="AG3973" s="7"/>
    </row>
    <row r="3974" spans="1:33" s="14" customFormat="1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T3974" s="13"/>
      <c r="U3974" s="13"/>
      <c r="V3974" s="13"/>
      <c r="W3974" s="7"/>
      <c r="X3974" s="7"/>
      <c r="Y3974" s="7"/>
      <c r="Z3974" s="7"/>
      <c r="AA3974" s="7"/>
      <c r="AB3974" s="7"/>
      <c r="AC3974" s="7"/>
      <c r="AD3974" s="7"/>
      <c r="AE3974" s="7"/>
      <c r="AF3974" s="7"/>
      <c r="AG3974" s="7"/>
    </row>
    <row r="3975" spans="1:33" s="14" customFormat="1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T3975" s="13"/>
      <c r="U3975" s="13"/>
      <c r="V3975" s="13"/>
      <c r="W3975" s="7"/>
      <c r="X3975" s="7"/>
      <c r="Y3975" s="7"/>
      <c r="Z3975" s="7"/>
      <c r="AA3975" s="7"/>
      <c r="AB3975" s="7"/>
      <c r="AC3975" s="7"/>
      <c r="AD3975" s="7"/>
      <c r="AE3975" s="7"/>
      <c r="AF3975" s="7"/>
      <c r="AG3975" s="7"/>
    </row>
    <row r="3976" spans="1:33" s="14" customFormat="1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T3976" s="13"/>
      <c r="U3976" s="13"/>
      <c r="V3976" s="13"/>
      <c r="W3976" s="7"/>
      <c r="X3976" s="7"/>
      <c r="Y3976" s="7"/>
      <c r="Z3976" s="7"/>
      <c r="AA3976" s="7"/>
      <c r="AB3976" s="7"/>
      <c r="AC3976" s="7"/>
      <c r="AD3976" s="7"/>
      <c r="AE3976" s="7"/>
      <c r="AF3976" s="7"/>
      <c r="AG3976" s="7"/>
    </row>
    <row r="3977" spans="1:33" s="14" customFormat="1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T3977" s="13"/>
      <c r="U3977" s="13"/>
      <c r="V3977" s="13"/>
      <c r="W3977" s="7"/>
      <c r="X3977" s="7"/>
      <c r="Y3977" s="7"/>
      <c r="Z3977" s="7"/>
      <c r="AA3977" s="7"/>
      <c r="AB3977" s="7"/>
      <c r="AC3977" s="7"/>
      <c r="AD3977" s="7"/>
      <c r="AE3977" s="7"/>
      <c r="AF3977" s="7"/>
      <c r="AG3977" s="7"/>
    </row>
    <row r="3978" spans="1:33" s="14" customFormat="1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T3978" s="13"/>
      <c r="U3978" s="13"/>
      <c r="V3978" s="13"/>
      <c r="W3978" s="7"/>
      <c r="X3978" s="7"/>
      <c r="Y3978" s="7"/>
      <c r="Z3978" s="7"/>
      <c r="AA3978" s="7"/>
      <c r="AB3978" s="7"/>
      <c r="AC3978" s="7"/>
      <c r="AD3978" s="7"/>
      <c r="AE3978" s="7"/>
      <c r="AF3978" s="7"/>
      <c r="AG3978" s="7"/>
    </row>
    <row r="3979" spans="1:33" s="14" customFormat="1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T3979" s="13"/>
      <c r="U3979" s="13"/>
      <c r="V3979" s="13"/>
      <c r="W3979" s="7"/>
      <c r="X3979" s="7"/>
      <c r="Y3979" s="7"/>
      <c r="Z3979" s="7"/>
      <c r="AA3979" s="7"/>
      <c r="AB3979" s="7"/>
      <c r="AC3979" s="7"/>
      <c r="AD3979" s="7"/>
      <c r="AE3979" s="7"/>
      <c r="AF3979" s="7"/>
      <c r="AG3979" s="7"/>
    </row>
    <row r="3980" spans="1:33" s="14" customFormat="1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T3980" s="13"/>
      <c r="U3980" s="13"/>
      <c r="V3980" s="13"/>
      <c r="W3980" s="7"/>
      <c r="X3980" s="7"/>
      <c r="Y3980" s="7"/>
      <c r="Z3980" s="7"/>
      <c r="AA3980" s="7"/>
      <c r="AB3980" s="7"/>
      <c r="AC3980" s="7"/>
      <c r="AD3980" s="7"/>
      <c r="AE3980" s="7"/>
      <c r="AF3980" s="7"/>
      <c r="AG3980" s="7"/>
    </row>
    <row r="3981" spans="1:33" s="14" customFormat="1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T3981" s="13"/>
      <c r="U3981" s="13"/>
      <c r="V3981" s="13"/>
      <c r="W3981" s="7"/>
      <c r="X3981" s="7"/>
      <c r="Y3981" s="7"/>
      <c r="Z3981" s="7"/>
      <c r="AA3981" s="7"/>
      <c r="AB3981" s="7"/>
      <c r="AC3981" s="7"/>
      <c r="AD3981" s="7"/>
      <c r="AE3981" s="7"/>
      <c r="AF3981" s="7"/>
      <c r="AG3981" s="7"/>
    </row>
    <row r="3982" spans="1:33" s="14" customFormat="1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T3982" s="13"/>
      <c r="U3982" s="13"/>
      <c r="V3982" s="13"/>
      <c r="W3982" s="7"/>
      <c r="X3982" s="7"/>
      <c r="Y3982" s="7"/>
      <c r="Z3982" s="7"/>
      <c r="AA3982" s="7"/>
      <c r="AB3982" s="7"/>
      <c r="AC3982" s="7"/>
      <c r="AD3982" s="7"/>
      <c r="AE3982" s="7"/>
      <c r="AF3982" s="7"/>
      <c r="AG3982" s="7"/>
    </row>
    <row r="3983" spans="1:33" s="14" customFormat="1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T3983" s="13"/>
      <c r="U3983" s="13"/>
      <c r="V3983" s="13"/>
      <c r="W3983" s="7"/>
      <c r="X3983" s="7"/>
      <c r="Y3983" s="7"/>
      <c r="Z3983" s="7"/>
      <c r="AA3983" s="7"/>
      <c r="AB3983" s="7"/>
      <c r="AC3983" s="7"/>
      <c r="AD3983" s="7"/>
      <c r="AE3983" s="7"/>
      <c r="AF3983" s="7"/>
      <c r="AG3983" s="7"/>
    </row>
    <row r="3984" spans="1:33" s="14" customFormat="1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T3984" s="13"/>
      <c r="U3984" s="13"/>
      <c r="V3984" s="13"/>
      <c r="W3984" s="7"/>
      <c r="X3984" s="7"/>
      <c r="Y3984" s="7"/>
      <c r="Z3984" s="7"/>
      <c r="AA3984" s="7"/>
      <c r="AB3984" s="7"/>
      <c r="AC3984" s="7"/>
      <c r="AD3984" s="7"/>
      <c r="AE3984" s="7"/>
      <c r="AF3984" s="7"/>
      <c r="AG3984" s="7"/>
    </row>
    <row r="3985" spans="1:33" s="14" customFormat="1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T3985" s="13"/>
      <c r="U3985" s="13"/>
      <c r="V3985" s="13"/>
      <c r="W3985" s="7"/>
      <c r="X3985" s="7"/>
      <c r="Y3985" s="7"/>
      <c r="Z3985" s="7"/>
      <c r="AA3985" s="7"/>
      <c r="AB3985" s="7"/>
      <c r="AC3985" s="7"/>
      <c r="AD3985" s="7"/>
      <c r="AE3985" s="7"/>
      <c r="AF3985" s="7"/>
      <c r="AG3985" s="7"/>
    </row>
    <row r="3986" spans="1:33" s="14" customFormat="1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T3986" s="13"/>
      <c r="U3986" s="13"/>
      <c r="V3986" s="13"/>
      <c r="W3986" s="7"/>
      <c r="X3986" s="7"/>
      <c r="Y3986" s="7"/>
      <c r="Z3986" s="7"/>
      <c r="AA3986" s="7"/>
      <c r="AB3986" s="7"/>
      <c r="AC3986" s="7"/>
      <c r="AD3986" s="7"/>
      <c r="AE3986" s="7"/>
      <c r="AF3986" s="7"/>
      <c r="AG3986" s="7"/>
    </row>
    <row r="3987" spans="1:33" s="14" customFormat="1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T3987" s="13"/>
      <c r="U3987" s="13"/>
      <c r="V3987" s="13"/>
      <c r="W3987" s="7"/>
      <c r="X3987" s="7"/>
      <c r="Y3987" s="7"/>
      <c r="Z3987" s="7"/>
      <c r="AA3987" s="7"/>
      <c r="AB3987" s="7"/>
      <c r="AC3987" s="7"/>
      <c r="AD3987" s="7"/>
      <c r="AE3987" s="7"/>
      <c r="AF3987" s="7"/>
      <c r="AG3987" s="7"/>
    </row>
    <row r="3988" spans="1:33" s="14" customFormat="1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T3988" s="13"/>
      <c r="U3988" s="13"/>
      <c r="V3988" s="13"/>
      <c r="W3988" s="7"/>
      <c r="X3988" s="7"/>
      <c r="Y3988" s="7"/>
      <c r="Z3988" s="7"/>
      <c r="AA3988" s="7"/>
      <c r="AB3988" s="7"/>
      <c r="AC3988" s="7"/>
      <c r="AD3988" s="7"/>
      <c r="AE3988" s="7"/>
      <c r="AF3988" s="7"/>
      <c r="AG3988" s="7"/>
    </row>
    <row r="3989" spans="1:33" s="14" customFormat="1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T3989" s="13"/>
      <c r="U3989" s="13"/>
      <c r="V3989" s="13"/>
      <c r="W3989" s="7"/>
      <c r="X3989" s="7"/>
      <c r="Y3989" s="7"/>
      <c r="Z3989" s="7"/>
      <c r="AA3989" s="7"/>
      <c r="AB3989" s="7"/>
      <c r="AC3989" s="7"/>
      <c r="AD3989" s="7"/>
      <c r="AE3989" s="7"/>
      <c r="AF3989" s="7"/>
      <c r="AG3989" s="7"/>
    </row>
    <row r="3990" spans="1:33" s="14" customFormat="1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T3990" s="13"/>
      <c r="U3990" s="13"/>
      <c r="V3990" s="13"/>
      <c r="W3990" s="7"/>
      <c r="X3990" s="7"/>
      <c r="Y3990" s="7"/>
      <c r="Z3990" s="7"/>
      <c r="AA3990" s="7"/>
      <c r="AB3990" s="7"/>
      <c r="AC3990" s="7"/>
      <c r="AD3990" s="7"/>
      <c r="AE3990" s="7"/>
      <c r="AF3990" s="7"/>
      <c r="AG3990" s="7"/>
    </row>
    <row r="3991" spans="1:33" s="14" customFormat="1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T3991" s="13"/>
      <c r="U3991" s="13"/>
      <c r="V3991" s="13"/>
      <c r="W3991" s="7"/>
      <c r="X3991" s="7"/>
      <c r="Y3991" s="7"/>
      <c r="Z3991" s="7"/>
      <c r="AA3991" s="7"/>
      <c r="AB3991" s="7"/>
      <c r="AC3991" s="7"/>
      <c r="AD3991" s="7"/>
      <c r="AE3991" s="7"/>
      <c r="AF3991" s="7"/>
      <c r="AG3991" s="7"/>
    </row>
    <row r="3992" spans="1:33" s="14" customFormat="1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T3992" s="13"/>
      <c r="U3992" s="13"/>
      <c r="V3992" s="13"/>
      <c r="W3992" s="7"/>
      <c r="X3992" s="7"/>
      <c r="Y3992" s="7"/>
      <c r="Z3992" s="7"/>
      <c r="AA3992" s="7"/>
      <c r="AB3992" s="7"/>
      <c r="AC3992" s="7"/>
      <c r="AD3992" s="7"/>
      <c r="AE3992" s="7"/>
      <c r="AF3992" s="7"/>
      <c r="AG3992" s="7"/>
    </row>
    <row r="3993" spans="1:33" s="14" customFormat="1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T3993" s="13"/>
      <c r="U3993" s="13"/>
      <c r="V3993" s="13"/>
      <c r="W3993" s="7"/>
      <c r="X3993" s="7"/>
      <c r="Y3993" s="7"/>
      <c r="Z3993" s="7"/>
      <c r="AA3993" s="7"/>
      <c r="AB3993" s="7"/>
      <c r="AC3993" s="7"/>
      <c r="AD3993" s="7"/>
      <c r="AE3993" s="7"/>
      <c r="AF3993" s="7"/>
      <c r="AG3993" s="7"/>
    </row>
    <row r="3994" spans="1:33" s="14" customFormat="1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T3994" s="13"/>
      <c r="U3994" s="13"/>
      <c r="V3994" s="13"/>
      <c r="W3994" s="7"/>
      <c r="X3994" s="7"/>
      <c r="Y3994" s="7"/>
      <c r="Z3994" s="7"/>
      <c r="AA3994" s="7"/>
      <c r="AB3994" s="7"/>
      <c r="AC3994" s="7"/>
      <c r="AD3994" s="7"/>
      <c r="AE3994" s="7"/>
      <c r="AF3994" s="7"/>
      <c r="AG3994" s="7"/>
    </row>
    <row r="3995" spans="1:33" s="14" customFormat="1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T3995" s="13"/>
      <c r="U3995" s="13"/>
      <c r="V3995" s="13"/>
      <c r="W3995" s="7"/>
      <c r="X3995" s="7"/>
      <c r="Y3995" s="7"/>
      <c r="Z3995" s="7"/>
      <c r="AA3995" s="7"/>
      <c r="AB3995" s="7"/>
      <c r="AC3995" s="7"/>
      <c r="AD3995" s="7"/>
      <c r="AE3995" s="7"/>
      <c r="AF3995" s="7"/>
      <c r="AG3995" s="7"/>
    </row>
    <row r="3996" spans="1:33" s="14" customFormat="1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T3996" s="13"/>
      <c r="U3996" s="13"/>
      <c r="V3996" s="13"/>
      <c r="W3996" s="7"/>
      <c r="X3996" s="7"/>
      <c r="Y3996" s="7"/>
      <c r="Z3996" s="7"/>
      <c r="AA3996" s="7"/>
      <c r="AB3996" s="7"/>
      <c r="AC3996" s="7"/>
      <c r="AD3996" s="7"/>
      <c r="AE3996" s="7"/>
      <c r="AF3996" s="7"/>
      <c r="AG3996" s="7"/>
    </row>
    <row r="3997" spans="1:33" s="14" customFormat="1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T3997" s="13"/>
      <c r="U3997" s="13"/>
      <c r="V3997" s="13"/>
      <c r="W3997" s="7"/>
      <c r="X3997" s="7"/>
      <c r="Y3997" s="7"/>
      <c r="Z3997" s="7"/>
      <c r="AA3997" s="7"/>
      <c r="AB3997" s="7"/>
      <c r="AC3997" s="7"/>
      <c r="AD3997" s="7"/>
      <c r="AE3997" s="7"/>
      <c r="AF3997" s="7"/>
      <c r="AG3997" s="7"/>
    </row>
    <row r="3998" spans="1:33" s="14" customFormat="1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T3998" s="13"/>
      <c r="U3998" s="13"/>
      <c r="V3998" s="13"/>
      <c r="W3998" s="7"/>
      <c r="X3998" s="7"/>
      <c r="Y3998" s="7"/>
      <c r="Z3998" s="7"/>
      <c r="AA3998" s="7"/>
      <c r="AB3998" s="7"/>
      <c r="AC3998" s="7"/>
      <c r="AD3998" s="7"/>
      <c r="AE3998" s="7"/>
      <c r="AF3998" s="7"/>
      <c r="AG3998" s="7"/>
    </row>
    <row r="3999" spans="1:33" s="14" customFormat="1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T3999" s="13"/>
      <c r="U3999" s="13"/>
      <c r="V3999" s="13"/>
      <c r="W3999" s="7"/>
      <c r="X3999" s="7"/>
      <c r="Y3999" s="7"/>
      <c r="Z3999" s="7"/>
      <c r="AA3999" s="7"/>
      <c r="AB3999" s="7"/>
      <c r="AC3999" s="7"/>
      <c r="AD3999" s="7"/>
      <c r="AE3999" s="7"/>
      <c r="AF3999" s="7"/>
      <c r="AG3999" s="7"/>
    </row>
    <row r="4000" spans="1:33" s="14" customFormat="1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T4000" s="13"/>
      <c r="U4000" s="13"/>
      <c r="V4000" s="13"/>
      <c r="W4000" s="7"/>
      <c r="X4000" s="7"/>
      <c r="Y4000" s="7"/>
      <c r="Z4000" s="7"/>
      <c r="AA4000" s="7"/>
      <c r="AB4000" s="7"/>
      <c r="AC4000" s="7"/>
      <c r="AD4000" s="7"/>
      <c r="AE4000" s="7"/>
      <c r="AF4000" s="7"/>
      <c r="AG4000" s="7"/>
    </row>
    <row r="4001" spans="1:33" s="14" customFormat="1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T4001" s="13"/>
      <c r="U4001" s="13"/>
      <c r="V4001" s="13"/>
      <c r="W4001" s="7"/>
      <c r="X4001" s="7"/>
      <c r="Y4001" s="7"/>
      <c r="Z4001" s="7"/>
      <c r="AA4001" s="7"/>
      <c r="AB4001" s="7"/>
      <c r="AC4001" s="7"/>
      <c r="AD4001" s="7"/>
      <c r="AE4001" s="7"/>
      <c r="AF4001" s="7"/>
      <c r="AG4001" s="7"/>
    </row>
    <row r="4002" spans="1:33" s="14" customFormat="1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T4002" s="13"/>
      <c r="U4002" s="13"/>
      <c r="V4002" s="13"/>
      <c r="W4002" s="7"/>
      <c r="X4002" s="7"/>
      <c r="Y4002" s="7"/>
      <c r="Z4002" s="7"/>
      <c r="AA4002" s="7"/>
      <c r="AB4002" s="7"/>
      <c r="AC4002" s="7"/>
      <c r="AD4002" s="7"/>
      <c r="AE4002" s="7"/>
      <c r="AF4002" s="7"/>
      <c r="AG4002" s="7"/>
    </row>
    <row r="4003" spans="1:33" s="14" customFormat="1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T4003" s="13"/>
      <c r="U4003" s="13"/>
      <c r="V4003" s="13"/>
      <c r="W4003" s="7"/>
      <c r="X4003" s="7"/>
      <c r="Y4003" s="7"/>
      <c r="Z4003" s="7"/>
      <c r="AA4003" s="7"/>
      <c r="AB4003" s="7"/>
      <c r="AC4003" s="7"/>
      <c r="AD4003" s="7"/>
      <c r="AE4003" s="7"/>
      <c r="AF4003" s="7"/>
      <c r="AG4003" s="7"/>
    </row>
    <row r="4004" spans="1:33" s="14" customFormat="1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T4004" s="13"/>
      <c r="U4004" s="13"/>
      <c r="V4004" s="13"/>
      <c r="W4004" s="7"/>
      <c r="X4004" s="7"/>
      <c r="Y4004" s="7"/>
      <c r="Z4004" s="7"/>
      <c r="AA4004" s="7"/>
      <c r="AB4004" s="7"/>
      <c r="AC4004" s="7"/>
      <c r="AD4004" s="7"/>
      <c r="AE4004" s="7"/>
      <c r="AF4004" s="7"/>
      <c r="AG4004" s="7"/>
    </row>
    <row r="4005" spans="1:33" s="14" customFormat="1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T4005" s="13"/>
      <c r="U4005" s="13"/>
      <c r="V4005" s="13"/>
      <c r="W4005" s="7"/>
      <c r="X4005" s="7"/>
      <c r="Y4005" s="7"/>
      <c r="Z4005" s="7"/>
      <c r="AA4005" s="7"/>
      <c r="AB4005" s="7"/>
      <c r="AC4005" s="7"/>
      <c r="AD4005" s="7"/>
      <c r="AE4005" s="7"/>
      <c r="AF4005" s="7"/>
      <c r="AG4005" s="7"/>
    </row>
    <row r="4006" spans="1:33" s="14" customFormat="1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T4006" s="13"/>
      <c r="U4006" s="13"/>
      <c r="V4006" s="13"/>
      <c r="W4006" s="7"/>
      <c r="X4006" s="7"/>
      <c r="Y4006" s="7"/>
      <c r="Z4006" s="7"/>
      <c r="AA4006" s="7"/>
      <c r="AB4006" s="7"/>
      <c r="AC4006" s="7"/>
      <c r="AD4006" s="7"/>
      <c r="AE4006" s="7"/>
      <c r="AF4006" s="7"/>
      <c r="AG4006" s="7"/>
    </row>
    <row r="4007" spans="1:33" s="14" customFormat="1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T4007" s="13"/>
      <c r="U4007" s="13"/>
      <c r="V4007" s="13"/>
      <c r="W4007" s="7"/>
      <c r="X4007" s="7"/>
      <c r="Y4007" s="7"/>
      <c r="Z4007" s="7"/>
      <c r="AA4007" s="7"/>
      <c r="AB4007" s="7"/>
      <c r="AC4007" s="7"/>
      <c r="AD4007" s="7"/>
      <c r="AE4007" s="7"/>
      <c r="AF4007" s="7"/>
      <c r="AG4007" s="7"/>
    </row>
    <row r="4008" spans="1:33" s="14" customFormat="1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T4008" s="13"/>
      <c r="U4008" s="13"/>
      <c r="V4008" s="13"/>
      <c r="W4008" s="7"/>
      <c r="X4008" s="7"/>
      <c r="Y4008" s="7"/>
      <c r="Z4008" s="7"/>
      <c r="AA4008" s="7"/>
      <c r="AB4008" s="7"/>
      <c r="AC4008" s="7"/>
      <c r="AD4008" s="7"/>
      <c r="AE4008" s="7"/>
      <c r="AF4008" s="7"/>
      <c r="AG4008" s="7"/>
    </row>
    <row r="4009" spans="1:33" s="14" customFormat="1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T4009" s="13"/>
      <c r="U4009" s="13"/>
      <c r="V4009" s="13"/>
      <c r="W4009" s="7"/>
      <c r="X4009" s="7"/>
      <c r="Y4009" s="7"/>
      <c r="Z4009" s="7"/>
      <c r="AA4009" s="7"/>
      <c r="AB4009" s="7"/>
      <c r="AC4009" s="7"/>
      <c r="AD4009" s="7"/>
      <c r="AE4009" s="7"/>
      <c r="AF4009" s="7"/>
      <c r="AG4009" s="7"/>
    </row>
    <row r="4010" spans="1:33" s="14" customFormat="1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T4010" s="13"/>
      <c r="U4010" s="13"/>
      <c r="V4010" s="13"/>
      <c r="W4010" s="7"/>
      <c r="X4010" s="7"/>
      <c r="Y4010" s="7"/>
      <c r="Z4010" s="7"/>
      <c r="AA4010" s="7"/>
      <c r="AB4010" s="7"/>
      <c r="AC4010" s="7"/>
      <c r="AD4010" s="7"/>
      <c r="AE4010" s="7"/>
      <c r="AF4010" s="7"/>
      <c r="AG4010" s="7"/>
    </row>
    <row r="4011" spans="1:33" s="14" customFormat="1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T4011" s="13"/>
      <c r="U4011" s="13"/>
      <c r="V4011" s="13"/>
      <c r="W4011" s="7"/>
      <c r="X4011" s="7"/>
      <c r="Y4011" s="7"/>
      <c r="Z4011" s="7"/>
      <c r="AA4011" s="7"/>
      <c r="AB4011" s="7"/>
      <c r="AC4011" s="7"/>
      <c r="AD4011" s="7"/>
      <c r="AE4011" s="7"/>
      <c r="AF4011" s="7"/>
      <c r="AG4011" s="7"/>
    </row>
    <row r="4012" spans="1:33" s="14" customFormat="1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T4012" s="13"/>
      <c r="U4012" s="13"/>
      <c r="V4012" s="13"/>
      <c r="W4012" s="7"/>
      <c r="X4012" s="7"/>
      <c r="Y4012" s="7"/>
      <c r="Z4012" s="7"/>
      <c r="AA4012" s="7"/>
      <c r="AB4012" s="7"/>
      <c r="AC4012" s="7"/>
      <c r="AD4012" s="7"/>
      <c r="AE4012" s="7"/>
      <c r="AF4012" s="7"/>
      <c r="AG4012" s="7"/>
    </row>
    <row r="4013" spans="1:33" s="14" customFormat="1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T4013" s="13"/>
      <c r="U4013" s="13"/>
      <c r="V4013" s="13"/>
      <c r="W4013" s="7"/>
      <c r="X4013" s="7"/>
      <c r="Y4013" s="7"/>
      <c r="Z4013" s="7"/>
      <c r="AA4013" s="7"/>
      <c r="AB4013" s="7"/>
      <c r="AC4013" s="7"/>
      <c r="AD4013" s="7"/>
      <c r="AE4013" s="7"/>
      <c r="AF4013" s="7"/>
      <c r="AG4013" s="7"/>
    </row>
    <row r="4014" spans="1:33" s="14" customFormat="1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T4014" s="13"/>
      <c r="U4014" s="13"/>
      <c r="V4014" s="13"/>
      <c r="W4014" s="7"/>
      <c r="X4014" s="7"/>
      <c r="Y4014" s="7"/>
      <c r="Z4014" s="7"/>
      <c r="AA4014" s="7"/>
      <c r="AB4014" s="7"/>
      <c r="AC4014" s="7"/>
      <c r="AD4014" s="7"/>
      <c r="AE4014" s="7"/>
      <c r="AF4014" s="7"/>
      <c r="AG4014" s="7"/>
    </row>
    <row r="4015" spans="1:33" s="14" customFormat="1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T4015" s="13"/>
      <c r="U4015" s="13"/>
      <c r="V4015" s="13"/>
      <c r="W4015" s="7"/>
      <c r="X4015" s="7"/>
      <c r="Y4015" s="7"/>
      <c r="Z4015" s="7"/>
      <c r="AA4015" s="7"/>
      <c r="AB4015" s="7"/>
      <c r="AC4015" s="7"/>
      <c r="AD4015" s="7"/>
      <c r="AE4015" s="7"/>
      <c r="AF4015" s="7"/>
      <c r="AG4015" s="7"/>
    </row>
    <row r="4016" spans="1:33" s="14" customFormat="1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T4016" s="13"/>
      <c r="U4016" s="13"/>
      <c r="V4016" s="13"/>
      <c r="W4016" s="7"/>
      <c r="X4016" s="7"/>
      <c r="Y4016" s="7"/>
      <c r="Z4016" s="7"/>
      <c r="AA4016" s="7"/>
      <c r="AB4016" s="7"/>
      <c r="AC4016" s="7"/>
      <c r="AD4016" s="7"/>
      <c r="AE4016" s="7"/>
      <c r="AF4016" s="7"/>
      <c r="AG4016" s="7"/>
    </row>
    <row r="4017" spans="1:33" s="14" customFormat="1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T4017" s="13"/>
      <c r="U4017" s="13"/>
      <c r="V4017" s="13"/>
      <c r="W4017" s="7"/>
      <c r="X4017" s="7"/>
      <c r="Y4017" s="7"/>
      <c r="Z4017" s="7"/>
      <c r="AA4017" s="7"/>
      <c r="AB4017" s="7"/>
      <c r="AC4017" s="7"/>
      <c r="AD4017" s="7"/>
      <c r="AE4017" s="7"/>
      <c r="AF4017" s="7"/>
      <c r="AG4017" s="7"/>
    </row>
    <row r="4018" spans="1:33" s="14" customFormat="1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T4018" s="13"/>
      <c r="U4018" s="13"/>
      <c r="V4018" s="13"/>
      <c r="W4018" s="7"/>
      <c r="X4018" s="7"/>
      <c r="Y4018" s="7"/>
      <c r="Z4018" s="7"/>
      <c r="AA4018" s="7"/>
      <c r="AB4018" s="7"/>
      <c r="AC4018" s="7"/>
      <c r="AD4018" s="7"/>
      <c r="AE4018" s="7"/>
      <c r="AF4018" s="7"/>
      <c r="AG4018" s="7"/>
    </row>
    <row r="4019" spans="1:33" s="14" customFormat="1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T4019" s="13"/>
      <c r="U4019" s="13"/>
      <c r="V4019" s="13"/>
      <c r="W4019" s="7"/>
      <c r="X4019" s="7"/>
      <c r="Y4019" s="7"/>
      <c r="Z4019" s="7"/>
      <c r="AA4019" s="7"/>
      <c r="AB4019" s="7"/>
      <c r="AC4019" s="7"/>
      <c r="AD4019" s="7"/>
      <c r="AE4019" s="7"/>
      <c r="AF4019" s="7"/>
      <c r="AG4019" s="7"/>
    </row>
    <row r="4020" spans="1:33" s="14" customFormat="1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T4020" s="13"/>
      <c r="U4020" s="13"/>
      <c r="V4020" s="13"/>
      <c r="W4020" s="7"/>
      <c r="X4020" s="7"/>
      <c r="Y4020" s="7"/>
      <c r="Z4020" s="7"/>
      <c r="AA4020" s="7"/>
      <c r="AB4020" s="7"/>
      <c r="AC4020" s="7"/>
      <c r="AD4020" s="7"/>
      <c r="AE4020" s="7"/>
      <c r="AF4020" s="7"/>
      <c r="AG4020" s="7"/>
    </row>
    <row r="4021" spans="1:33" s="14" customFormat="1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T4021" s="13"/>
      <c r="U4021" s="13"/>
      <c r="V4021" s="13"/>
      <c r="W4021" s="7"/>
      <c r="X4021" s="7"/>
      <c r="Y4021" s="7"/>
      <c r="Z4021" s="7"/>
      <c r="AA4021" s="7"/>
      <c r="AB4021" s="7"/>
      <c r="AC4021" s="7"/>
      <c r="AD4021" s="7"/>
      <c r="AE4021" s="7"/>
      <c r="AF4021" s="7"/>
      <c r="AG4021" s="7"/>
    </row>
    <row r="4022" spans="1:33" s="14" customFormat="1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T4022" s="13"/>
      <c r="U4022" s="13"/>
      <c r="V4022" s="13"/>
      <c r="W4022" s="7"/>
      <c r="X4022" s="7"/>
      <c r="Y4022" s="7"/>
      <c r="Z4022" s="7"/>
      <c r="AA4022" s="7"/>
      <c r="AB4022" s="7"/>
      <c r="AC4022" s="7"/>
      <c r="AD4022" s="7"/>
      <c r="AE4022" s="7"/>
      <c r="AF4022" s="7"/>
      <c r="AG4022" s="7"/>
    </row>
    <row r="4023" spans="1:33" s="14" customFormat="1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T4023" s="13"/>
      <c r="U4023" s="13"/>
      <c r="V4023" s="13"/>
      <c r="W4023" s="7"/>
      <c r="X4023" s="7"/>
      <c r="Y4023" s="7"/>
      <c r="Z4023" s="7"/>
      <c r="AA4023" s="7"/>
      <c r="AB4023" s="7"/>
      <c r="AC4023" s="7"/>
      <c r="AD4023" s="7"/>
      <c r="AE4023" s="7"/>
      <c r="AF4023" s="7"/>
      <c r="AG4023" s="7"/>
    </row>
    <row r="4024" spans="1:33" s="14" customFormat="1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T4024" s="13"/>
      <c r="U4024" s="13"/>
      <c r="V4024" s="13"/>
      <c r="W4024" s="7"/>
      <c r="X4024" s="7"/>
      <c r="Y4024" s="7"/>
      <c r="Z4024" s="7"/>
      <c r="AA4024" s="7"/>
      <c r="AB4024" s="7"/>
      <c r="AC4024" s="7"/>
      <c r="AD4024" s="7"/>
      <c r="AE4024" s="7"/>
      <c r="AF4024" s="7"/>
      <c r="AG4024" s="7"/>
    </row>
    <row r="4025" spans="1:33" s="14" customFormat="1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T4025" s="13"/>
      <c r="U4025" s="13"/>
      <c r="V4025" s="13"/>
      <c r="W4025" s="7"/>
      <c r="X4025" s="7"/>
      <c r="Y4025" s="7"/>
      <c r="Z4025" s="7"/>
      <c r="AA4025" s="7"/>
      <c r="AB4025" s="7"/>
      <c r="AC4025" s="7"/>
      <c r="AD4025" s="7"/>
      <c r="AE4025" s="7"/>
      <c r="AF4025" s="7"/>
      <c r="AG4025" s="7"/>
    </row>
    <row r="4026" spans="1:33" s="14" customFormat="1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T4026" s="13"/>
      <c r="U4026" s="13"/>
      <c r="V4026" s="13"/>
      <c r="W4026" s="7"/>
      <c r="X4026" s="7"/>
      <c r="Y4026" s="7"/>
      <c r="Z4026" s="7"/>
      <c r="AA4026" s="7"/>
      <c r="AB4026" s="7"/>
      <c r="AC4026" s="7"/>
      <c r="AD4026" s="7"/>
      <c r="AE4026" s="7"/>
      <c r="AF4026" s="7"/>
      <c r="AG4026" s="7"/>
    </row>
    <row r="4027" spans="1:33" s="14" customFormat="1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T4027" s="13"/>
      <c r="U4027" s="13"/>
      <c r="V4027" s="13"/>
      <c r="W4027" s="7"/>
      <c r="X4027" s="7"/>
      <c r="Y4027" s="7"/>
      <c r="Z4027" s="7"/>
      <c r="AA4027" s="7"/>
      <c r="AB4027" s="7"/>
      <c r="AC4027" s="7"/>
      <c r="AD4027" s="7"/>
      <c r="AE4027" s="7"/>
      <c r="AF4027" s="7"/>
      <c r="AG4027" s="7"/>
    </row>
    <row r="4028" spans="1:33" s="14" customFormat="1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T4028" s="13"/>
      <c r="U4028" s="13"/>
      <c r="V4028" s="13"/>
      <c r="W4028" s="7"/>
      <c r="X4028" s="7"/>
      <c r="Y4028" s="7"/>
      <c r="Z4028" s="7"/>
      <c r="AA4028" s="7"/>
      <c r="AB4028" s="7"/>
      <c r="AC4028" s="7"/>
      <c r="AD4028" s="7"/>
      <c r="AE4028" s="7"/>
      <c r="AF4028" s="7"/>
      <c r="AG4028" s="7"/>
    </row>
    <row r="4029" spans="1:33" s="14" customFormat="1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T4029" s="13"/>
      <c r="U4029" s="13"/>
      <c r="V4029" s="13"/>
      <c r="W4029" s="7"/>
      <c r="X4029" s="7"/>
      <c r="Y4029" s="7"/>
      <c r="Z4029" s="7"/>
      <c r="AA4029" s="7"/>
      <c r="AB4029" s="7"/>
      <c r="AC4029" s="7"/>
      <c r="AD4029" s="7"/>
      <c r="AE4029" s="7"/>
      <c r="AF4029" s="7"/>
      <c r="AG4029" s="7"/>
    </row>
    <row r="4030" spans="1:33" s="14" customFormat="1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T4030" s="13"/>
      <c r="U4030" s="13"/>
      <c r="V4030" s="13"/>
      <c r="W4030" s="7"/>
      <c r="X4030" s="7"/>
      <c r="Y4030" s="7"/>
      <c r="Z4030" s="7"/>
      <c r="AA4030" s="7"/>
      <c r="AB4030" s="7"/>
      <c r="AC4030" s="7"/>
      <c r="AD4030" s="7"/>
      <c r="AE4030" s="7"/>
      <c r="AF4030" s="7"/>
      <c r="AG4030" s="7"/>
    </row>
    <row r="4031" spans="1:33" s="14" customFormat="1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T4031" s="13"/>
      <c r="U4031" s="13"/>
      <c r="V4031" s="13"/>
      <c r="W4031" s="7"/>
      <c r="X4031" s="7"/>
      <c r="Y4031" s="7"/>
      <c r="Z4031" s="7"/>
      <c r="AA4031" s="7"/>
      <c r="AB4031" s="7"/>
      <c r="AC4031" s="7"/>
      <c r="AD4031" s="7"/>
      <c r="AE4031" s="7"/>
      <c r="AF4031" s="7"/>
      <c r="AG4031" s="7"/>
    </row>
    <row r="4032" spans="1:33" s="14" customFormat="1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T4032" s="13"/>
      <c r="U4032" s="13"/>
      <c r="V4032" s="13"/>
      <c r="W4032" s="7"/>
      <c r="X4032" s="7"/>
      <c r="Y4032" s="7"/>
      <c r="Z4032" s="7"/>
      <c r="AA4032" s="7"/>
      <c r="AB4032" s="7"/>
      <c r="AC4032" s="7"/>
      <c r="AD4032" s="7"/>
      <c r="AE4032" s="7"/>
      <c r="AF4032" s="7"/>
      <c r="AG4032" s="7"/>
    </row>
    <row r="4033" spans="1:33" s="14" customFormat="1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T4033" s="13"/>
      <c r="U4033" s="13"/>
      <c r="V4033" s="13"/>
      <c r="W4033" s="7"/>
      <c r="X4033" s="7"/>
      <c r="Y4033" s="7"/>
      <c r="Z4033" s="7"/>
      <c r="AA4033" s="7"/>
      <c r="AB4033" s="7"/>
      <c r="AC4033" s="7"/>
      <c r="AD4033" s="7"/>
      <c r="AE4033" s="7"/>
      <c r="AF4033" s="7"/>
      <c r="AG4033" s="7"/>
    </row>
    <row r="4034" spans="1:33" s="14" customFormat="1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T4034" s="13"/>
      <c r="U4034" s="13"/>
      <c r="V4034" s="13"/>
      <c r="W4034" s="7"/>
      <c r="X4034" s="7"/>
      <c r="Y4034" s="7"/>
      <c r="Z4034" s="7"/>
      <c r="AA4034" s="7"/>
      <c r="AB4034" s="7"/>
      <c r="AC4034" s="7"/>
      <c r="AD4034" s="7"/>
      <c r="AE4034" s="7"/>
      <c r="AF4034" s="7"/>
      <c r="AG4034" s="7"/>
    </row>
    <row r="4035" spans="1:33" s="14" customFormat="1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T4035" s="13"/>
      <c r="U4035" s="13"/>
      <c r="V4035" s="13"/>
      <c r="W4035" s="7"/>
      <c r="X4035" s="7"/>
      <c r="Y4035" s="7"/>
      <c r="Z4035" s="7"/>
      <c r="AA4035" s="7"/>
      <c r="AB4035" s="7"/>
      <c r="AC4035" s="7"/>
      <c r="AD4035" s="7"/>
      <c r="AE4035" s="7"/>
      <c r="AF4035" s="7"/>
      <c r="AG4035" s="7"/>
    </row>
    <row r="4036" spans="1:33" s="14" customFormat="1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T4036" s="13"/>
      <c r="U4036" s="13"/>
      <c r="V4036" s="13"/>
      <c r="W4036" s="7"/>
      <c r="X4036" s="7"/>
      <c r="Y4036" s="7"/>
      <c r="Z4036" s="7"/>
      <c r="AA4036" s="7"/>
      <c r="AB4036" s="7"/>
      <c r="AC4036" s="7"/>
      <c r="AD4036" s="7"/>
      <c r="AE4036" s="7"/>
      <c r="AF4036" s="7"/>
      <c r="AG4036" s="7"/>
    </row>
    <row r="4037" spans="1:33" s="14" customFormat="1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T4037" s="13"/>
      <c r="U4037" s="13"/>
      <c r="V4037" s="13"/>
      <c r="W4037" s="7"/>
      <c r="X4037" s="7"/>
      <c r="Y4037" s="7"/>
      <c r="Z4037" s="7"/>
      <c r="AA4037" s="7"/>
      <c r="AB4037" s="7"/>
      <c r="AC4037" s="7"/>
      <c r="AD4037" s="7"/>
      <c r="AE4037" s="7"/>
      <c r="AF4037" s="7"/>
      <c r="AG4037" s="7"/>
    </row>
    <row r="4038" spans="1:33" s="14" customFormat="1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T4038" s="13"/>
      <c r="U4038" s="13"/>
      <c r="V4038" s="13"/>
      <c r="W4038" s="7"/>
      <c r="X4038" s="7"/>
      <c r="Y4038" s="7"/>
      <c r="Z4038" s="7"/>
      <c r="AA4038" s="7"/>
      <c r="AB4038" s="7"/>
      <c r="AC4038" s="7"/>
      <c r="AD4038" s="7"/>
      <c r="AE4038" s="7"/>
      <c r="AF4038" s="7"/>
      <c r="AG4038" s="7"/>
    </row>
    <row r="4039" spans="1:33" s="14" customFormat="1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T4039" s="13"/>
      <c r="U4039" s="13"/>
      <c r="V4039" s="13"/>
      <c r="W4039" s="7"/>
      <c r="X4039" s="7"/>
      <c r="Y4039" s="7"/>
      <c r="Z4039" s="7"/>
      <c r="AA4039" s="7"/>
      <c r="AB4039" s="7"/>
      <c r="AC4039" s="7"/>
      <c r="AD4039" s="7"/>
      <c r="AE4039" s="7"/>
      <c r="AF4039" s="7"/>
      <c r="AG4039" s="7"/>
    </row>
    <row r="4040" spans="1:33" s="14" customFormat="1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T4040" s="13"/>
      <c r="U4040" s="13"/>
      <c r="V4040" s="13"/>
      <c r="W4040" s="7"/>
      <c r="X4040" s="7"/>
      <c r="Y4040" s="7"/>
      <c r="Z4040" s="7"/>
      <c r="AA4040" s="7"/>
      <c r="AB4040" s="7"/>
      <c r="AC4040" s="7"/>
      <c r="AD4040" s="7"/>
      <c r="AE4040" s="7"/>
      <c r="AF4040" s="7"/>
      <c r="AG4040" s="7"/>
    </row>
    <row r="4041" spans="1:33" s="14" customFormat="1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T4041" s="13"/>
      <c r="U4041" s="13"/>
      <c r="V4041" s="13"/>
      <c r="W4041" s="7"/>
      <c r="X4041" s="7"/>
      <c r="Y4041" s="7"/>
      <c r="Z4041" s="7"/>
      <c r="AA4041" s="7"/>
      <c r="AB4041" s="7"/>
      <c r="AC4041" s="7"/>
      <c r="AD4041" s="7"/>
      <c r="AE4041" s="7"/>
      <c r="AF4041" s="7"/>
      <c r="AG4041" s="7"/>
    </row>
    <row r="4042" spans="1:33" s="14" customFormat="1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T4042" s="13"/>
      <c r="U4042" s="13"/>
      <c r="V4042" s="13"/>
      <c r="W4042" s="7"/>
      <c r="X4042" s="7"/>
      <c r="Y4042" s="7"/>
      <c r="Z4042" s="7"/>
      <c r="AA4042" s="7"/>
      <c r="AB4042" s="7"/>
      <c r="AC4042" s="7"/>
      <c r="AD4042" s="7"/>
      <c r="AE4042" s="7"/>
      <c r="AF4042" s="7"/>
      <c r="AG4042" s="7"/>
    </row>
    <row r="4043" spans="1:33" s="14" customFormat="1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T4043" s="13"/>
      <c r="U4043" s="13"/>
      <c r="V4043" s="13"/>
      <c r="W4043" s="7"/>
      <c r="X4043" s="7"/>
      <c r="Y4043" s="7"/>
      <c r="Z4043" s="7"/>
      <c r="AA4043" s="7"/>
      <c r="AB4043" s="7"/>
      <c r="AC4043" s="7"/>
      <c r="AD4043" s="7"/>
      <c r="AE4043" s="7"/>
      <c r="AF4043" s="7"/>
      <c r="AG4043" s="7"/>
    </row>
    <row r="4044" spans="1:33" s="14" customFormat="1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T4044" s="13"/>
      <c r="U4044" s="13"/>
      <c r="V4044" s="13"/>
      <c r="W4044" s="7"/>
      <c r="X4044" s="7"/>
      <c r="Y4044" s="7"/>
      <c r="Z4044" s="7"/>
      <c r="AA4044" s="7"/>
      <c r="AB4044" s="7"/>
      <c r="AC4044" s="7"/>
      <c r="AD4044" s="7"/>
      <c r="AE4044" s="7"/>
      <c r="AF4044" s="7"/>
      <c r="AG4044" s="7"/>
    </row>
    <row r="4045" spans="1:33" s="14" customFormat="1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T4045" s="13"/>
      <c r="U4045" s="13"/>
      <c r="V4045" s="13"/>
      <c r="W4045" s="7"/>
      <c r="X4045" s="7"/>
      <c r="Y4045" s="7"/>
      <c r="Z4045" s="7"/>
      <c r="AA4045" s="7"/>
      <c r="AB4045" s="7"/>
      <c r="AC4045" s="7"/>
      <c r="AD4045" s="7"/>
      <c r="AE4045" s="7"/>
      <c r="AF4045" s="7"/>
      <c r="AG4045" s="7"/>
    </row>
    <row r="4046" spans="1:33" s="14" customFormat="1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T4046" s="13"/>
      <c r="U4046" s="13"/>
      <c r="V4046" s="13"/>
      <c r="W4046" s="7"/>
      <c r="X4046" s="7"/>
      <c r="Y4046" s="7"/>
      <c r="Z4046" s="7"/>
      <c r="AA4046" s="7"/>
      <c r="AB4046" s="7"/>
      <c r="AC4046" s="7"/>
      <c r="AD4046" s="7"/>
      <c r="AE4046" s="7"/>
      <c r="AF4046" s="7"/>
      <c r="AG4046" s="7"/>
    </row>
    <row r="4047" spans="1:33" s="14" customFormat="1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T4047" s="13"/>
      <c r="U4047" s="13"/>
      <c r="V4047" s="13"/>
      <c r="W4047" s="7"/>
      <c r="X4047" s="7"/>
      <c r="Y4047" s="7"/>
      <c r="Z4047" s="7"/>
      <c r="AA4047" s="7"/>
      <c r="AB4047" s="7"/>
      <c r="AC4047" s="7"/>
      <c r="AD4047" s="7"/>
      <c r="AE4047" s="7"/>
      <c r="AF4047" s="7"/>
      <c r="AG4047" s="7"/>
    </row>
    <row r="4048" spans="1:33" s="14" customFormat="1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T4048" s="13"/>
      <c r="U4048" s="13"/>
      <c r="V4048" s="13"/>
      <c r="W4048" s="7"/>
      <c r="X4048" s="7"/>
      <c r="Y4048" s="7"/>
      <c r="Z4048" s="7"/>
      <c r="AA4048" s="7"/>
      <c r="AB4048" s="7"/>
      <c r="AC4048" s="7"/>
      <c r="AD4048" s="7"/>
      <c r="AE4048" s="7"/>
      <c r="AF4048" s="7"/>
      <c r="AG4048" s="7"/>
    </row>
    <row r="4049" spans="1:33" s="14" customFormat="1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T4049" s="13"/>
      <c r="U4049" s="13"/>
      <c r="V4049" s="13"/>
      <c r="W4049" s="7"/>
      <c r="X4049" s="7"/>
      <c r="Y4049" s="7"/>
      <c r="Z4049" s="7"/>
      <c r="AA4049" s="7"/>
      <c r="AB4049" s="7"/>
      <c r="AC4049" s="7"/>
      <c r="AD4049" s="7"/>
      <c r="AE4049" s="7"/>
      <c r="AF4049" s="7"/>
      <c r="AG4049" s="7"/>
    </row>
    <row r="4050" spans="1:33" s="14" customFormat="1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T4050" s="13"/>
      <c r="U4050" s="13"/>
      <c r="V4050" s="13"/>
      <c r="W4050" s="7"/>
      <c r="X4050" s="7"/>
      <c r="Y4050" s="7"/>
      <c r="Z4050" s="7"/>
      <c r="AA4050" s="7"/>
      <c r="AB4050" s="7"/>
      <c r="AC4050" s="7"/>
      <c r="AD4050" s="7"/>
      <c r="AE4050" s="7"/>
      <c r="AF4050" s="7"/>
      <c r="AG4050" s="7"/>
    </row>
    <row r="4051" spans="1:33" s="14" customFormat="1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T4051" s="13"/>
      <c r="U4051" s="13"/>
      <c r="V4051" s="13"/>
      <c r="W4051" s="7"/>
      <c r="X4051" s="7"/>
      <c r="Y4051" s="7"/>
      <c r="Z4051" s="7"/>
      <c r="AA4051" s="7"/>
      <c r="AB4051" s="7"/>
      <c r="AC4051" s="7"/>
      <c r="AD4051" s="7"/>
      <c r="AE4051" s="7"/>
      <c r="AF4051" s="7"/>
      <c r="AG4051" s="7"/>
    </row>
    <row r="4052" spans="1:33" s="14" customFormat="1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T4052" s="13"/>
      <c r="U4052" s="13"/>
      <c r="V4052" s="13"/>
      <c r="W4052" s="7"/>
      <c r="X4052" s="7"/>
      <c r="Y4052" s="7"/>
      <c r="Z4052" s="7"/>
      <c r="AA4052" s="7"/>
      <c r="AB4052" s="7"/>
      <c r="AC4052" s="7"/>
      <c r="AD4052" s="7"/>
      <c r="AE4052" s="7"/>
      <c r="AF4052" s="7"/>
      <c r="AG4052" s="7"/>
    </row>
    <row r="4053" spans="1:33" s="14" customFormat="1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T4053" s="13"/>
      <c r="U4053" s="13"/>
      <c r="V4053" s="13"/>
      <c r="W4053" s="7"/>
      <c r="X4053" s="7"/>
      <c r="Y4053" s="7"/>
      <c r="Z4053" s="7"/>
      <c r="AA4053" s="7"/>
      <c r="AB4053" s="7"/>
      <c r="AC4053" s="7"/>
      <c r="AD4053" s="7"/>
      <c r="AE4053" s="7"/>
      <c r="AF4053" s="7"/>
      <c r="AG4053" s="7"/>
    </row>
    <row r="4054" spans="1:33" s="14" customFormat="1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T4054" s="13"/>
      <c r="U4054" s="13"/>
      <c r="V4054" s="13"/>
      <c r="W4054" s="7"/>
      <c r="X4054" s="7"/>
      <c r="Y4054" s="7"/>
      <c r="Z4054" s="7"/>
      <c r="AA4054" s="7"/>
      <c r="AB4054" s="7"/>
      <c r="AC4054" s="7"/>
      <c r="AD4054" s="7"/>
      <c r="AE4054" s="7"/>
      <c r="AF4054" s="7"/>
      <c r="AG4054" s="7"/>
    </row>
    <row r="4055" spans="1:33" s="14" customFormat="1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T4055" s="13"/>
      <c r="U4055" s="13"/>
      <c r="V4055" s="13"/>
      <c r="W4055" s="7"/>
      <c r="X4055" s="7"/>
      <c r="Y4055" s="7"/>
      <c r="Z4055" s="7"/>
      <c r="AA4055" s="7"/>
      <c r="AB4055" s="7"/>
      <c r="AC4055" s="7"/>
      <c r="AD4055" s="7"/>
      <c r="AE4055" s="7"/>
      <c r="AF4055" s="7"/>
      <c r="AG4055" s="7"/>
    </row>
    <row r="4056" spans="1:33" s="14" customFormat="1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T4056" s="13"/>
      <c r="U4056" s="13"/>
      <c r="V4056" s="13"/>
      <c r="W4056" s="7"/>
      <c r="X4056" s="7"/>
      <c r="Y4056" s="7"/>
      <c r="Z4056" s="7"/>
      <c r="AA4056" s="7"/>
      <c r="AB4056" s="7"/>
      <c r="AC4056" s="7"/>
      <c r="AD4056" s="7"/>
      <c r="AE4056" s="7"/>
      <c r="AF4056" s="7"/>
      <c r="AG4056" s="7"/>
    </row>
    <row r="4057" spans="1:33" s="14" customFormat="1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T4057" s="13"/>
      <c r="U4057" s="13"/>
      <c r="V4057" s="13"/>
      <c r="W4057" s="7"/>
      <c r="X4057" s="7"/>
      <c r="Y4057" s="7"/>
      <c r="Z4057" s="7"/>
      <c r="AA4057" s="7"/>
      <c r="AB4057" s="7"/>
      <c r="AC4057" s="7"/>
      <c r="AD4057" s="7"/>
      <c r="AE4057" s="7"/>
      <c r="AF4057" s="7"/>
      <c r="AG4057" s="7"/>
    </row>
    <row r="4058" spans="1:33" s="14" customFormat="1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T4058" s="13"/>
      <c r="U4058" s="13"/>
      <c r="V4058" s="13"/>
      <c r="W4058" s="7"/>
      <c r="X4058" s="7"/>
      <c r="Y4058" s="7"/>
      <c r="Z4058" s="7"/>
      <c r="AA4058" s="7"/>
      <c r="AB4058" s="7"/>
      <c r="AC4058" s="7"/>
      <c r="AD4058" s="7"/>
      <c r="AE4058" s="7"/>
      <c r="AF4058" s="7"/>
      <c r="AG4058" s="7"/>
    </row>
    <row r="4059" spans="1:33" s="14" customFormat="1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T4059" s="13"/>
      <c r="U4059" s="13"/>
      <c r="V4059" s="13"/>
      <c r="W4059" s="7"/>
      <c r="X4059" s="7"/>
      <c r="Y4059" s="7"/>
      <c r="Z4059" s="7"/>
      <c r="AA4059" s="7"/>
      <c r="AB4059" s="7"/>
      <c r="AC4059" s="7"/>
      <c r="AD4059" s="7"/>
      <c r="AE4059" s="7"/>
      <c r="AF4059" s="7"/>
      <c r="AG4059" s="7"/>
    </row>
    <row r="4060" spans="1:33" s="14" customFormat="1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T4060" s="13"/>
      <c r="U4060" s="13"/>
      <c r="V4060" s="13"/>
      <c r="W4060" s="7"/>
      <c r="X4060" s="7"/>
      <c r="Y4060" s="7"/>
      <c r="Z4060" s="7"/>
      <c r="AA4060" s="7"/>
      <c r="AB4060" s="7"/>
      <c r="AC4060" s="7"/>
      <c r="AD4060" s="7"/>
      <c r="AE4060" s="7"/>
      <c r="AF4060" s="7"/>
      <c r="AG4060" s="7"/>
    </row>
    <row r="4061" spans="1:33" s="14" customFormat="1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T4061" s="13"/>
      <c r="U4061" s="13"/>
      <c r="V4061" s="13"/>
      <c r="W4061" s="7"/>
      <c r="X4061" s="7"/>
      <c r="Y4061" s="7"/>
      <c r="Z4061" s="7"/>
      <c r="AA4061" s="7"/>
      <c r="AB4061" s="7"/>
      <c r="AC4061" s="7"/>
      <c r="AD4061" s="7"/>
      <c r="AE4061" s="7"/>
      <c r="AF4061" s="7"/>
      <c r="AG4061" s="7"/>
    </row>
    <row r="4062" spans="1:33" s="14" customFormat="1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T4062" s="13"/>
      <c r="U4062" s="13"/>
      <c r="V4062" s="13"/>
      <c r="W4062" s="7"/>
      <c r="X4062" s="7"/>
      <c r="Y4062" s="7"/>
      <c r="Z4062" s="7"/>
      <c r="AA4062" s="7"/>
      <c r="AB4062" s="7"/>
      <c r="AC4062" s="7"/>
      <c r="AD4062" s="7"/>
      <c r="AE4062" s="7"/>
      <c r="AF4062" s="7"/>
      <c r="AG4062" s="7"/>
    </row>
    <row r="4063" spans="1:33" s="14" customFormat="1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T4063" s="13"/>
      <c r="U4063" s="13"/>
      <c r="V4063" s="13"/>
      <c r="W4063" s="7"/>
      <c r="X4063" s="7"/>
      <c r="Y4063" s="7"/>
      <c r="Z4063" s="7"/>
      <c r="AA4063" s="7"/>
      <c r="AB4063" s="7"/>
      <c r="AC4063" s="7"/>
      <c r="AD4063" s="7"/>
      <c r="AE4063" s="7"/>
      <c r="AF4063" s="7"/>
      <c r="AG4063" s="7"/>
    </row>
    <row r="4064" spans="1:33" s="14" customFormat="1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T4064" s="13"/>
      <c r="U4064" s="13"/>
      <c r="V4064" s="13"/>
      <c r="W4064" s="7"/>
      <c r="X4064" s="7"/>
      <c r="Y4064" s="7"/>
      <c r="Z4064" s="7"/>
      <c r="AA4064" s="7"/>
      <c r="AB4064" s="7"/>
      <c r="AC4064" s="7"/>
      <c r="AD4064" s="7"/>
      <c r="AE4064" s="7"/>
      <c r="AF4064" s="7"/>
      <c r="AG4064" s="7"/>
    </row>
    <row r="4065" spans="1:33" s="14" customFormat="1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T4065" s="13"/>
      <c r="U4065" s="13"/>
      <c r="V4065" s="13"/>
      <c r="W4065" s="7"/>
      <c r="X4065" s="7"/>
      <c r="Y4065" s="7"/>
      <c r="Z4065" s="7"/>
      <c r="AA4065" s="7"/>
      <c r="AB4065" s="7"/>
      <c r="AC4065" s="7"/>
      <c r="AD4065" s="7"/>
      <c r="AE4065" s="7"/>
      <c r="AF4065" s="7"/>
      <c r="AG4065" s="7"/>
    </row>
    <row r="4066" spans="1:33" s="14" customFormat="1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T4066" s="13"/>
      <c r="U4066" s="13"/>
      <c r="V4066" s="13"/>
      <c r="W4066" s="7"/>
      <c r="X4066" s="7"/>
      <c r="Y4066" s="7"/>
      <c r="Z4066" s="7"/>
      <c r="AA4066" s="7"/>
      <c r="AB4066" s="7"/>
      <c r="AC4066" s="7"/>
      <c r="AD4066" s="7"/>
      <c r="AE4066" s="7"/>
      <c r="AF4066" s="7"/>
      <c r="AG4066" s="7"/>
    </row>
    <row r="4067" spans="1:33" s="14" customFormat="1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T4067" s="13"/>
      <c r="U4067" s="13"/>
      <c r="V4067" s="13"/>
      <c r="W4067" s="7"/>
      <c r="X4067" s="7"/>
      <c r="Y4067" s="7"/>
      <c r="Z4067" s="7"/>
      <c r="AA4067" s="7"/>
      <c r="AB4067" s="7"/>
      <c r="AC4067" s="7"/>
      <c r="AD4067" s="7"/>
      <c r="AE4067" s="7"/>
      <c r="AF4067" s="7"/>
      <c r="AG4067" s="7"/>
    </row>
    <row r="4068" spans="1:33" s="14" customFormat="1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T4068" s="13"/>
      <c r="U4068" s="13"/>
      <c r="V4068" s="13"/>
      <c r="W4068" s="7"/>
      <c r="X4068" s="7"/>
      <c r="Y4068" s="7"/>
      <c r="Z4068" s="7"/>
      <c r="AA4068" s="7"/>
      <c r="AB4068" s="7"/>
      <c r="AC4068" s="7"/>
      <c r="AD4068" s="7"/>
      <c r="AE4068" s="7"/>
      <c r="AF4068" s="7"/>
      <c r="AG4068" s="7"/>
    </row>
    <row r="4069" spans="1:33" s="14" customFormat="1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T4069" s="13"/>
      <c r="U4069" s="13"/>
      <c r="V4069" s="13"/>
      <c r="W4069" s="7"/>
      <c r="X4069" s="7"/>
      <c r="Y4069" s="7"/>
      <c r="Z4069" s="7"/>
      <c r="AA4069" s="7"/>
      <c r="AB4069" s="7"/>
      <c r="AC4069" s="7"/>
      <c r="AD4069" s="7"/>
      <c r="AE4069" s="7"/>
      <c r="AF4069" s="7"/>
      <c r="AG4069" s="7"/>
    </row>
    <row r="4070" spans="1:33" s="14" customFormat="1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T4070" s="13"/>
      <c r="U4070" s="13"/>
      <c r="V4070" s="13"/>
      <c r="W4070" s="7"/>
      <c r="X4070" s="7"/>
      <c r="Y4070" s="7"/>
      <c r="Z4070" s="7"/>
      <c r="AA4070" s="7"/>
      <c r="AB4070" s="7"/>
      <c r="AC4070" s="7"/>
      <c r="AD4070" s="7"/>
      <c r="AE4070" s="7"/>
      <c r="AF4070" s="7"/>
      <c r="AG4070" s="7"/>
    </row>
    <row r="4071" spans="1:33" s="14" customFormat="1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T4071" s="13"/>
      <c r="U4071" s="13"/>
      <c r="V4071" s="13"/>
      <c r="W4071" s="7"/>
      <c r="X4071" s="7"/>
      <c r="Y4071" s="7"/>
      <c r="Z4071" s="7"/>
      <c r="AA4071" s="7"/>
      <c r="AB4071" s="7"/>
      <c r="AC4071" s="7"/>
      <c r="AD4071" s="7"/>
      <c r="AE4071" s="7"/>
      <c r="AF4071" s="7"/>
      <c r="AG4071" s="7"/>
    </row>
    <row r="4072" spans="1:33" s="14" customFormat="1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T4072" s="13"/>
      <c r="U4072" s="13"/>
      <c r="V4072" s="13"/>
      <c r="W4072" s="7"/>
      <c r="X4072" s="7"/>
      <c r="Y4072" s="7"/>
      <c r="Z4072" s="7"/>
      <c r="AA4072" s="7"/>
      <c r="AB4072" s="7"/>
      <c r="AC4072" s="7"/>
      <c r="AD4072" s="7"/>
      <c r="AE4072" s="7"/>
      <c r="AF4072" s="7"/>
      <c r="AG4072" s="7"/>
    </row>
    <row r="4073" spans="1:33" s="14" customFormat="1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T4073" s="13"/>
      <c r="U4073" s="13"/>
      <c r="V4073" s="13"/>
      <c r="W4073" s="7"/>
      <c r="X4073" s="7"/>
      <c r="Y4073" s="7"/>
      <c r="Z4073" s="7"/>
      <c r="AA4073" s="7"/>
      <c r="AB4073" s="7"/>
      <c r="AC4073" s="7"/>
      <c r="AD4073" s="7"/>
      <c r="AE4073" s="7"/>
      <c r="AF4073" s="7"/>
      <c r="AG4073" s="7"/>
    </row>
    <row r="4074" spans="1:33" s="14" customFormat="1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T4074" s="13"/>
      <c r="U4074" s="13"/>
      <c r="V4074" s="13"/>
      <c r="W4074" s="7"/>
      <c r="X4074" s="7"/>
      <c r="Y4074" s="7"/>
      <c r="Z4074" s="7"/>
      <c r="AA4074" s="7"/>
      <c r="AB4074" s="7"/>
      <c r="AC4074" s="7"/>
      <c r="AD4074" s="7"/>
      <c r="AE4074" s="7"/>
      <c r="AF4074" s="7"/>
      <c r="AG4074" s="7"/>
    </row>
    <row r="4075" spans="1:33" s="14" customFormat="1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T4075" s="13"/>
      <c r="U4075" s="13"/>
      <c r="V4075" s="13"/>
      <c r="W4075" s="7"/>
      <c r="X4075" s="7"/>
      <c r="Y4075" s="7"/>
      <c r="Z4075" s="7"/>
      <c r="AA4075" s="7"/>
      <c r="AB4075" s="7"/>
      <c r="AC4075" s="7"/>
      <c r="AD4075" s="7"/>
      <c r="AE4075" s="7"/>
      <c r="AF4075" s="7"/>
      <c r="AG4075" s="7"/>
    </row>
    <row r="4076" spans="1:33" s="14" customFormat="1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T4076" s="13"/>
      <c r="U4076" s="13"/>
      <c r="V4076" s="13"/>
      <c r="W4076" s="7"/>
      <c r="X4076" s="7"/>
      <c r="Y4076" s="7"/>
      <c r="Z4076" s="7"/>
      <c r="AA4076" s="7"/>
      <c r="AB4076" s="7"/>
      <c r="AC4076" s="7"/>
      <c r="AD4076" s="7"/>
      <c r="AE4076" s="7"/>
      <c r="AF4076" s="7"/>
      <c r="AG4076" s="7"/>
    </row>
    <row r="4077" spans="1:33" s="14" customFormat="1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T4077" s="13"/>
      <c r="U4077" s="13"/>
      <c r="V4077" s="13"/>
      <c r="W4077" s="7"/>
      <c r="X4077" s="7"/>
      <c r="Y4077" s="7"/>
      <c r="Z4077" s="7"/>
      <c r="AA4077" s="7"/>
      <c r="AB4077" s="7"/>
      <c r="AC4077" s="7"/>
      <c r="AD4077" s="7"/>
      <c r="AE4077" s="7"/>
      <c r="AF4077" s="7"/>
      <c r="AG4077" s="7"/>
    </row>
    <row r="4078" spans="1:33" s="14" customFormat="1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T4078" s="13"/>
      <c r="U4078" s="13"/>
      <c r="V4078" s="13"/>
      <c r="W4078" s="7"/>
      <c r="X4078" s="7"/>
      <c r="Y4078" s="7"/>
      <c r="Z4078" s="7"/>
      <c r="AA4078" s="7"/>
      <c r="AB4078" s="7"/>
      <c r="AC4078" s="7"/>
      <c r="AD4078" s="7"/>
      <c r="AE4078" s="7"/>
      <c r="AF4078" s="7"/>
      <c r="AG4078" s="7"/>
    </row>
    <row r="4079" spans="1:33" s="14" customFormat="1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T4079" s="13"/>
      <c r="U4079" s="13"/>
      <c r="V4079" s="13"/>
      <c r="W4079" s="7"/>
      <c r="X4079" s="7"/>
      <c r="Y4079" s="7"/>
      <c r="Z4079" s="7"/>
      <c r="AA4079" s="7"/>
      <c r="AB4079" s="7"/>
      <c r="AC4079" s="7"/>
      <c r="AD4079" s="7"/>
      <c r="AE4079" s="7"/>
      <c r="AF4079" s="7"/>
      <c r="AG4079" s="7"/>
    </row>
    <row r="4080" spans="1:33" s="14" customFormat="1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T4080" s="13"/>
      <c r="U4080" s="13"/>
      <c r="V4080" s="13"/>
      <c r="W4080" s="7"/>
      <c r="X4080" s="7"/>
      <c r="Y4080" s="7"/>
      <c r="Z4080" s="7"/>
      <c r="AA4080" s="7"/>
      <c r="AB4080" s="7"/>
      <c r="AC4080" s="7"/>
      <c r="AD4080" s="7"/>
      <c r="AE4080" s="7"/>
      <c r="AF4080" s="7"/>
      <c r="AG4080" s="7"/>
    </row>
    <row r="4081" spans="1:33" s="14" customFormat="1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T4081" s="13"/>
      <c r="U4081" s="13"/>
      <c r="V4081" s="13"/>
      <c r="W4081" s="7"/>
      <c r="X4081" s="7"/>
      <c r="Y4081" s="7"/>
      <c r="Z4081" s="7"/>
      <c r="AA4081" s="7"/>
      <c r="AB4081" s="7"/>
      <c r="AC4081" s="7"/>
      <c r="AD4081" s="7"/>
      <c r="AE4081" s="7"/>
      <c r="AF4081" s="7"/>
      <c r="AG4081" s="7"/>
    </row>
    <row r="4082" spans="1:33" s="14" customFormat="1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T4082" s="13"/>
      <c r="U4082" s="13"/>
      <c r="V4082" s="13"/>
      <c r="W4082" s="7"/>
      <c r="X4082" s="7"/>
      <c r="Y4082" s="7"/>
      <c r="Z4082" s="7"/>
      <c r="AA4082" s="7"/>
      <c r="AB4082" s="7"/>
      <c r="AC4082" s="7"/>
      <c r="AD4082" s="7"/>
      <c r="AE4082" s="7"/>
      <c r="AF4082" s="7"/>
      <c r="AG4082" s="7"/>
    </row>
    <row r="4083" spans="1:33" s="14" customFormat="1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T4083" s="13"/>
      <c r="U4083" s="13"/>
      <c r="V4083" s="13"/>
      <c r="W4083" s="7"/>
      <c r="X4083" s="7"/>
      <c r="Y4083" s="7"/>
      <c r="Z4083" s="7"/>
      <c r="AA4083" s="7"/>
      <c r="AB4083" s="7"/>
      <c r="AC4083" s="7"/>
      <c r="AD4083" s="7"/>
      <c r="AE4083" s="7"/>
      <c r="AF4083" s="7"/>
      <c r="AG4083" s="7"/>
    </row>
    <row r="4084" spans="1:33" s="14" customFormat="1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T4084" s="13"/>
      <c r="U4084" s="13"/>
      <c r="V4084" s="13"/>
      <c r="W4084" s="7"/>
      <c r="X4084" s="7"/>
      <c r="Y4084" s="7"/>
      <c r="Z4084" s="7"/>
      <c r="AA4084" s="7"/>
      <c r="AB4084" s="7"/>
      <c r="AC4084" s="7"/>
      <c r="AD4084" s="7"/>
      <c r="AE4084" s="7"/>
      <c r="AF4084" s="7"/>
      <c r="AG4084" s="7"/>
    </row>
    <row r="4085" spans="1:33" s="14" customFormat="1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T4085" s="13"/>
      <c r="U4085" s="13"/>
      <c r="V4085" s="13"/>
      <c r="W4085" s="7"/>
      <c r="X4085" s="7"/>
      <c r="Y4085" s="7"/>
      <c r="Z4085" s="7"/>
      <c r="AA4085" s="7"/>
      <c r="AB4085" s="7"/>
      <c r="AC4085" s="7"/>
      <c r="AD4085" s="7"/>
      <c r="AE4085" s="7"/>
      <c r="AF4085" s="7"/>
      <c r="AG4085" s="7"/>
    </row>
    <row r="4086" spans="1:33" s="14" customFormat="1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T4086" s="13"/>
      <c r="U4086" s="13"/>
      <c r="V4086" s="13"/>
      <c r="W4086" s="7"/>
      <c r="X4086" s="7"/>
      <c r="Y4086" s="7"/>
      <c r="Z4086" s="7"/>
      <c r="AA4086" s="7"/>
      <c r="AB4086" s="7"/>
      <c r="AC4086" s="7"/>
      <c r="AD4086" s="7"/>
      <c r="AE4086" s="7"/>
      <c r="AF4086" s="7"/>
      <c r="AG4086" s="7"/>
    </row>
    <row r="4087" spans="1:33" s="14" customFormat="1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T4087" s="13"/>
      <c r="U4087" s="13"/>
      <c r="V4087" s="13"/>
      <c r="W4087" s="7"/>
      <c r="X4087" s="7"/>
      <c r="Y4087" s="7"/>
      <c r="Z4087" s="7"/>
      <c r="AA4087" s="7"/>
      <c r="AB4087" s="7"/>
      <c r="AC4087" s="7"/>
      <c r="AD4087" s="7"/>
      <c r="AE4087" s="7"/>
      <c r="AF4087" s="7"/>
      <c r="AG4087" s="7"/>
    </row>
    <row r="4088" spans="1:33" s="14" customFormat="1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T4088" s="13"/>
      <c r="U4088" s="13"/>
      <c r="V4088" s="13"/>
      <c r="W4088" s="7"/>
      <c r="X4088" s="7"/>
      <c r="Y4088" s="7"/>
      <c r="Z4088" s="7"/>
      <c r="AA4088" s="7"/>
      <c r="AB4088" s="7"/>
      <c r="AC4088" s="7"/>
      <c r="AD4088" s="7"/>
      <c r="AE4088" s="7"/>
      <c r="AF4088" s="7"/>
      <c r="AG4088" s="7"/>
    </row>
    <row r="4089" spans="1:33" s="14" customFormat="1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T4089" s="13"/>
      <c r="U4089" s="13"/>
      <c r="V4089" s="13"/>
      <c r="W4089" s="7"/>
      <c r="X4089" s="7"/>
      <c r="Y4089" s="7"/>
      <c r="Z4089" s="7"/>
      <c r="AA4089" s="7"/>
      <c r="AB4089" s="7"/>
      <c r="AC4089" s="7"/>
      <c r="AD4089" s="7"/>
      <c r="AE4089" s="7"/>
      <c r="AF4089" s="7"/>
      <c r="AG4089" s="7"/>
    </row>
    <row r="4090" spans="1:33" s="14" customFormat="1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T4090" s="13"/>
      <c r="U4090" s="13"/>
      <c r="V4090" s="13"/>
      <c r="W4090" s="7"/>
      <c r="X4090" s="7"/>
      <c r="Y4090" s="7"/>
      <c r="Z4090" s="7"/>
      <c r="AA4090" s="7"/>
      <c r="AB4090" s="7"/>
      <c r="AC4090" s="7"/>
      <c r="AD4090" s="7"/>
      <c r="AE4090" s="7"/>
      <c r="AF4090" s="7"/>
      <c r="AG4090" s="7"/>
    </row>
    <row r="4091" spans="1:33" s="14" customFormat="1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T4091" s="13"/>
      <c r="U4091" s="13"/>
      <c r="V4091" s="13"/>
      <c r="W4091" s="7"/>
      <c r="X4091" s="7"/>
      <c r="Y4091" s="7"/>
      <c r="Z4091" s="7"/>
      <c r="AA4091" s="7"/>
      <c r="AB4091" s="7"/>
      <c r="AC4091" s="7"/>
      <c r="AD4091" s="7"/>
      <c r="AE4091" s="7"/>
      <c r="AF4091" s="7"/>
      <c r="AG4091" s="7"/>
    </row>
    <row r="4092" spans="1:33" s="14" customFormat="1" ht="12.75" customHeight="1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  <c r="T4092" s="13"/>
      <c r="U4092" s="13"/>
      <c r="V4092" s="13"/>
      <c r="W4092" s="7"/>
      <c r="X4092" s="7"/>
      <c r="Y4092" s="7"/>
      <c r="Z4092" s="7"/>
      <c r="AA4092" s="7"/>
      <c r="AB4092" s="7"/>
      <c r="AC4092" s="7"/>
      <c r="AD4092" s="7"/>
      <c r="AE4092" s="7"/>
      <c r="AF4092" s="7"/>
      <c r="AG4092" s="7"/>
    </row>
    <row r="4093" spans="1:33" s="14" customFormat="1" ht="12.75" customHeight="1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  <c r="T4093" s="13"/>
      <c r="U4093" s="13"/>
      <c r="V4093" s="13"/>
      <c r="W4093" s="7"/>
      <c r="X4093" s="7"/>
      <c r="Y4093" s="7"/>
      <c r="Z4093" s="7"/>
      <c r="AA4093" s="7"/>
      <c r="AB4093" s="7"/>
      <c r="AC4093" s="7"/>
      <c r="AD4093" s="7"/>
      <c r="AE4093" s="7"/>
      <c r="AF4093" s="7"/>
      <c r="AG4093" s="7"/>
    </row>
    <row r="4094" spans="1:33" s="14" customFormat="1" ht="12.75" customHeight="1" x14ac:dyDescent="0.2">
      <c r="A4094" s="12"/>
      <c r="B4094" s="12"/>
      <c r="C4094" s="12"/>
      <c r="D4094" s="12"/>
      <c r="E4094" s="12"/>
      <c r="F4094" s="12"/>
      <c r="G4094" s="12"/>
      <c r="H4094" s="12"/>
      <c r="I4094" s="12"/>
      <c r="T4094" s="13"/>
      <c r="U4094" s="13"/>
      <c r="V4094" s="13"/>
      <c r="W4094" s="7"/>
      <c r="X4094" s="7"/>
      <c r="Y4094" s="7"/>
      <c r="Z4094" s="7"/>
      <c r="AA4094" s="7"/>
      <c r="AB4094" s="7"/>
      <c r="AC4094" s="7"/>
      <c r="AD4094" s="7"/>
      <c r="AE4094" s="7"/>
      <c r="AF4094" s="7"/>
      <c r="AG4094" s="7"/>
    </row>
    <row r="4095" spans="1:33" s="14" customFormat="1" ht="12.75" customHeight="1" x14ac:dyDescent="0.2">
      <c r="A4095" s="12"/>
      <c r="B4095" s="12"/>
      <c r="C4095" s="12"/>
      <c r="D4095" s="12"/>
      <c r="E4095" s="12"/>
      <c r="F4095" s="12"/>
      <c r="G4095" s="12"/>
      <c r="H4095" s="12"/>
      <c r="I4095" s="12"/>
      <c r="T4095" s="13"/>
      <c r="U4095" s="13"/>
      <c r="V4095" s="13"/>
      <c r="W4095" s="7"/>
      <c r="X4095" s="7"/>
      <c r="Y4095" s="7"/>
      <c r="Z4095" s="7"/>
      <c r="AA4095" s="7"/>
      <c r="AB4095" s="7"/>
      <c r="AC4095" s="7"/>
      <c r="AD4095" s="7"/>
      <c r="AE4095" s="7"/>
      <c r="AF4095" s="7"/>
      <c r="AG4095" s="7"/>
    </row>
    <row r="4096" spans="1:33" s="14" customFormat="1" ht="12.75" customHeight="1" x14ac:dyDescent="0.2">
      <c r="A4096" s="12"/>
      <c r="B4096" s="12"/>
      <c r="C4096" s="12"/>
      <c r="D4096" s="12"/>
      <c r="E4096" s="12"/>
      <c r="F4096" s="12"/>
      <c r="G4096" s="12"/>
      <c r="H4096" s="12"/>
      <c r="I4096" s="12"/>
      <c r="T4096" s="13"/>
      <c r="U4096" s="13"/>
      <c r="V4096" s="13"/>
      <c r="W4096" s="7"/>
      <c r="X4096" s="7"/>
      <c r="Y4096" s="7"/>
      <c r="Z4096" s="7"/>
      <c r="AA4096" s="7"/>
      <c r="AB4096" s="7"/>
      <c r="AC4096" s="7"/>
      <c r="AD4096" s="7"/>
      <c r="AE4096" s="7"/>
      <c r="AF4096" s="7"/>
      <c r="AG4096" s="7"/>
    </row>
    <row r="4097" spans="1:33" s="14" customFormat="1" ht="12.75" customHeight="1" x14ac:dyDescent="0.2">
      <c r="A4097" s="12"/>
      <c r="B4097" s="12"/>
      <c r="C4097" s="12"/>
      <c r="D4097" s="12"/>
      <c r="E4097" s="12"/>
      <c r="F4097" s="12"/>
      <c r="G4097" s="12"/>
      <c r="H4097" s="12"/>
      <c r="I4097" s="12"/>
      <c r="T4097" s="13"/>
      <c r="U4097" s="13"/>
      <c r="V4097" s="13"/>
      <c r="W4097" s="7"/>
      <c r="X4097" s="7"/>
      <c r="Y4097" s="7"/>
      <c r="Z4097" s="7"/>
      <c r="AA4097" s="7"/>
      <c r="AB4097" s="7"/>
      <c r="AC4097" s="7"/>
      <c r="AD4097" s="7"/>
      <c r="AE4097" s="7"/>
      <c r="AF4097" s="7"/>
      <c r="AG4097" s="7"/>
    </row>
    <row r="4098" spans="1:33" s="14" customFormat="1" ht="12.75" customHeight="1" x14ac:dyDescent="0.2">
      <c r="A4098" s="12"/>
      <c r="B4098" s="12"/>
      <c r="C4098" s="12"/>
      <c r="D4098" s="12"/>
      <c r="E4098" s="12"/>
      <c r="F4098" s="12"/>
      <c r="G4098" s="12"/>
      <c r="H4098" s="12"/>
      <c r="I4098" s="12"/>
      <c r="T4098" s="13"/>
      <c r="U4098" s="13"/>
      <c r="V4098" s="13"/>
      <c r="W4098" s="7"/>
      <c r="X4098" s="7"/>
      <c r="Y4098" s="7"/>
      <c r="Z4098" s="7"/>
      <c r="AA4098" s="7"/>
      <c r="AB4098" s="7"/>
      <c r="AC4098" s="7"/>
      <c r="AD4098" s="7"/>
      <c r="AE4098" s="7"/>
      <c r="AF4098" s="7"/>
      <c r="AG4098" s="7"/>
    </row>
    <row r="4099" spans="1:33" s="14" customFormat="1" ht="12.75" customHeight="1" x14ac:dyDescent="0.2">
      <c r="A4099" s="12"/>
      <c r="B4099" s="12"/>
      <c r="C4099" s="12"/>
      <c r="D4099" s="12"/>
      <c r="E4099" s="12"/>
      <c r="F4099" s="12"/>
      <c r="G4099" s="12"/>
      <c r="H4099" s="12"/>
      <c r="I4099" s="12"/>
      <c r="T4099" s="13"/>
      <c r="U4099" s="13"/>
      <c r="V4099" s="13"/>
      <c r="W4099" s="7"/>
      <c r="X4099" s="7"/>
      <c r="Y4099" s="7"/>
      <c r="Z4099" s="7"/>
      <c r="AA4099" s="7"/>
      <c r="AB4099" s="7"/>
      <c r="AC4099" s="7"/>
      <c r="AD4099" s="7"/>
      <c r="AE4099" s="7"/>
      <c r="AF4099" s="7"/>
      <c r="AG4099" s="7"/>
    </row>
  </sheetData>
  <pageMargins left="0.7" right="0.7" top="0.75" bottom="0.75" header="0.3" footer="0.3"/>
  <pageSetup paperSize="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473C-8944-4A0F-85DC-41CD1753C4EA}">
  <dimension ref="A1:AL4091"/>
  <sheetViews>
    <sheetView showGridLines="0" workbookViewId="0">
      <selection activeCell="O27" sqref="O2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bestFit="1" customWidth="1"/>
    <col min="3" max="3" width="8.7109375" style="14" bestFit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140625" style="14" bestFit="1" customWidth="1"/>
    <col min="8" max="8" width="8.42578125" style="14" bestFit="1" customWidth="1"/>
    <col min="9" max="9" width="7.5703125" style="14" bestFit="1" customWidth="1"/>
    <col min="10" max="11" width="6.7109375" style="14" customWidth="1"/>
    <col min="12" max="12" width="10.140625" style="14" bestFit="1" customWidth="1"/>
    <col min="13" max="13" width="6.7109375" style="14" bestFit="1" customWidth="1"/>
    <col min="14" max="14" width="8.140625" style="14" bestFit="1" customWidth="1"/>
    <col min="15" max="15" width="8.42578125" style="14" bestFit="1" customWidth="1"/>
    <col min="16" max="16" width="7.5703125" style="14" bestFit="1" customWidth="1"/>
    <col min="17" max="18" width="6.7109375" style="14" customWidth="1"/>
    <col min="19" max="19" width="10.140625" style="14" bestFit="1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" style="14" bestFit="1" customWidth="1"/>
    <col min="24" max="24" width="16.28515625" style="13" bestFit="1" customWidth="1"/>
    <col min="25" max="25" width="13.42578125" style="13" bestFit="1" customWidth="1"/>
    <col min="26" max="26" width="8.85546875" style="13" bestFit="1" customWidth="1"/>
    <col min="27" max="27" width="8.85546875" style="13" customWidth="1"/>
    <col min="28" max="28" width="36.140625" style="7" bestFit="1" customWidth="1"/>
    <col min="29" max="29" width="26.28515625" style="7"/>
    <col min="30" max="30" width="25.85546875" style="7" bestFit="1" customWidth="1"/>
    <col min="31" max="38" width="26.28515625" style="7"/>
    <col min="39" max="16384" width="26.28515625" style="5"/>
  </cols>
  <sheetData>
    <row r="1" spans="1:38" ht="12.75" customHeight="1" thickBot="1" x14ac:dyDescent="0.25">
      <c r="A1" s="120" t="s">
        <v>205</v>
      </c>
    </row>
    <row r="2" spans="1:38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130"/>
      <c r="AB2" s="89"/>
      <c r="AC2" s="89"/>
      <c r="AD2" s="89"/>
      <c r="AE2" s="90"/>
      <c r="AF2" s="90"/>
      <c r="AG2" s="90"/>
      <c r="AH2" s="90"/>
      <c r="AI2" s="90"/>
      <c r="AJ2" s="90"/>
      <c r="AK2" s="90"/>
      <c r="AL2" s="90"/>
    </row>
    <row r="3" spans="1:38" s="91" customFormat="1" ht="12.75" customHeight="1" x14ac:dyDescent="0.2">
      <c r="A3" s="92"/>
      <c r="B3" s="92"/>
      <c r="C3" s="92"/>
      <c r="D3" s="93"/>
      <c r="E3" s="121" t="s">
        <v>206</v>
      </c>
      <c r="F3" s="94"/>
      <c r="G3" s="121" t="s">
        <v>199</v>
      </c>
      <c r="H3" s="121" t="s">
        <v>200</v>
      </c>
      <c r="I3" s="121" t="s">
        <v>201</v>
      </c>
      <c r="J3" s="95"/>
      <c r="K3" s="96"/>
      <c r="L3" s="121" t="s">
        <v>206</v>
      </c>
      <c r="M3" s="97"/>
      <c r="N3" s="121" t="s">
        <v>199</v>
      </c>
      <c r="O3" s="121" t="s">
        <v>200</v>
      </c>
      <c r="P3" s="121" t="s">
        <v>201</v>
      </c>
      <c r="Q3" s="98"/>
      <c r="R3" s="93"/>
      <c r="S3" s="94" t="s">
        <v>67</v>
      </c>
      <c r="T3" s="121" t="s">
        <v>209</v>
      </c>
      <c r="U3" s="121" t="s">
        <v>210</v>
      </c>
      <c r="V3" s="121" t="s">
        <v>211</v>
      </c>
      <c r="W3" s="95" t="s">
        <v>67</v>
      </c>
      <c r="X3" s="127" t="s">
        <v>214</v>
      </c>
      <c r="Y3" s="128" t="s">
        <v>15</v>
      </c>
      <c r="Z3" s="114" t="s">
        <v>215</v>
      </c>
      <c r="AA3" s="130"/>
      <c r="AB3" s="89"/>
      <c r="AC3" s="89"/>
      <c r="AD3" s="89"/>
      <c r="AE3" s="90"/>
      <c r="AF3" s="90"/>
      <c r="AG3" s="90"/>
      <c r="AH3" s="90"/>
      <c r="AI3" s="90"/>
      <c r="AJ3" s="90"/>
      <c r="AK3" s="90"/>
      <c r="AL3" s="90"/>
    </row>
    <row r="4" spans="1:38" s="91" customFormat="1" ht="12.75" customHeight="1" x14ac:dyDescent="0.2">
      <c r="A4" s="92"/>
      <c r="B4" s="92"/>
      <c r="C4" s="92"/>
      <c r="D4" s="93" t="s">
        <v>17</v>
      </c>
      <c r="E4" s="121" t="s">
        <v>207</v>
      </c>
      <c r="F4" s="94" t="s">
        <v>19</v>
      </c>
      <c r="G4" s="121" t="s">
        <v>22</v>
      </c>
      <c r="H4" s="121" t="s">
        <v>202</v>
      </c>
      <c r="I4" s="121" t="s">
        <v>203</v>
      </c>
      <c r="J4" s="95" t="s">
        <v>22</v>
      </c>
      <c r="K4" s="93" t="s">
        <v>17</v>
      </c>
      <c r="L4" s="121" t="s">
        <v>207</v>
      </c>
      <c r="M4" s="94" t="s">
        <v>19</v>
      </c>
      <c r="N4" s="121" t="s">
        <v>22</v>
      </c>
      <c r="O4" s="121" t="s">
        <v>202</v>
      </c>
      <c r="P4" s="121" t="s">
        <v>203</v>
      </c>
      <c r="Q4" s="95" t="s">
        <v>22</v>
      </c>
      <c r="R4" s="93" t="s">
        <v>17</v>
      </c>
      <c r="S4" s="94" t="s">
        <v>19</v>
      </c>
      <c r="T4" s="121" t="s">
        <v>70</v>
      </c>
      <c r="U4" s="121" t="s">
        <v>212</v>
      </c>
      <c r="V4" s="121" t="s">
        <v>213</v>
      </c>
      <c r="W4" s="95" t="s">
        <v>70</v>
      </c>
      <c r="X4" s="129" t="s">
        <v>216</v>
      </c>
      <c r="Y4" s="128" t="s">
        <v>23</v>
      </c>
      <c r="Z4" s="115" t="s">
        <v>217</v>
      </c>
      <c r="AA4" s="130"/>
      <c r="AB4" s="89"/>
      <c r="AC4" s="89"/>
      <c r="AD4" s="89"/>
      <c r="AE4" s="90"/>
      <c r="AF4" s="90"/>
      <c r="AG4" s="90"/>
      <c r="AH4" s="90"/>
      <c r="AI4" s="90"/>
      <c r="AJ4" s="90"/>
      <c r="AK4" s="90"/>
      <c r="AL4" s="90"/>
    </row>
    <row r="5" spans="1:38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204</v>
      </c>
      <c r="F5" s="102"/>
      <c r="G5" s="122"/>
      <c r="H5" s="121" t="s">
        <v>204</v>
      </c>
      <c r="I5" s="122"/>
      <c r="J5" s="103"/>
      <c r="K5" s="93"/>
      <c r="L5" s="121" t="s">
        <v>204</v>
      </c>
      <c r="M5" s="102"/>
      <c r="N5" s="122"/>
      <c r="O5" s="121" t="s">
        <v>204</v>
      </c>
      <c r="P5" s="122"/>
      <c r="Q5" s="103"/>
      <c r="R5" s="101">
        <v>1</v>
      </c>
      <c r="S5" s="102">
        <v>1</v>
      </c>
      <c r="T5" s="122">
        <v>1</v>
      </c>
      <c r="U5" s="122">
        <v>1</v>
      </c>
      <c r="V5" s="122">
        <v>1</v>
      </c>
      <c r="W5" s="103">
        <v>1</v>
      </c>
      <c r="X5" s="101">
        <v>1</v>
      </c>
      <c r="Y5" s="122">
        <v>1</v>
      </c>
      <c r="Z5" s="103"/>
      <c r="AA5" s="102"/>
      <c r="AB5" s="89"/>
      <c r="AC5" s="89"/>
      <c r="AD5" s="89"/>
      <c r="AE5" s="90"/>
      <c r="AF5" s="90"/>
      <c r="AG5" s="90"/>
      <c r="AH5" s="90"/>
      <c r="AI5" s="90"/>
      <c r="AJ5" s="90"/>
      <c r="AK5" s="90"/>
      <c r="AL5" s="90"/>
    </row>
    <row r="6" spans="1:38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 t="s">
        <v>31</v>
      </c>
      <c r="O6" s="107" t="s">
        <v>32</v>
      </c>
      <c r="P6" s="107" t="s">
        <v>33</v>
      </c>
      <c r="Q6" s="108" t="s">
        <v>34</v>
      </c>
      <c r="R6" s="106" t="s">
        <v>28</v>
      </c>
      <c r="S6" s="107" t="s">
        <v>35</v>
      </c>
      <c r="T6" s="107" t="s">
        <v>31</v>
      </c>
      <c r="U6" s="107"/>
      <c r="V6" s="107"/>
      <c r="W6" s="108" t="s">
        <v>33</v>
      </c>
      <c r="X6" s="109" t="s">
        <v>31</v>
      </c>
      <c r="Y6" s="113" t="s">
        <v>35</v>
      </c>
      <c r="Z6" s="116" t="s">
        <v>208</v>
      </c>
      <c r="AA6" s="130"/>
      <c r="AB6" s="89"/>
      <c r="AC6" s="89"/>
      <c r="AD6" s="89"/>
      <c r="AE6" s="90"/>
      <c r="AF6" s="90"/>
      <c r="AG6" s="90"/>
      <c r="AH6" s="90"/>
      <c r="AI6" s="90"/>
      <c r="AJ6" s="90"/>
      <c r="AK6" s="90"/>
      <c r="AL6" s="90"/>
    </row>
    <row r="7" spans="1:38" ht="12.75" customHeight="1" x14ac:dyDescent="0.2">
      <c r="A7" s="8" t="s">
        <v>109</v>
      </c>
      <c r="B7" s="9">
        <v>60018</v>
      </c>
      <c r="C7" s="9">
        <v>0</v>
      </c>
      <c r="D7" s="123">
        <v>10.472015036318</v>
      </c>
      <c r="E7" s="123">
        <v>0</v>
      </c>
      <c r="F7" s="123">
        <v>48.806494239057002</v>
      </c>
      <c r="G7" s="123">
        <v>0</v>
      </c>
      <c r="H7" s="123">
        <v>0</v>
      </c>
      <c r="I7" s="123">
        <v>0</v>
      </c>
      <c r="J7" s="123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1">
        <v>0</v>
      </c>
      <c r="Y7" s="11">
        <v>0</v>
      </c>
      <c r="Z7" s="11">
        <v>0</v>
      </c>
      <c r="AA7" s="11"/>
    </row>
    <row r="8" spans="1:38" ht="12.75" customHeight="1" x14ac:dyDescent="0.2">
      <c r="A8" s="8" t="s">
        <v>110</v>
      </c>
      <c r="B8" s="9">
        <v>60050.000000000102</v>
      </c>
      <c r="C8" s="9">
        <f t="shared" ref="C8:C39" si="0">B8-B7</f>
        <v>32.000000000101863</v>
      </c>
      <c r="D8" s="123">
        <v>13.434882945340201</v>
      </c>
      <c r="E8" s="123">
        <v>0</v>
      </c>
      <c r="F8" s="123">
        <v>28.430106573375301</v>
      </c>
      <c r="G8" s="123">
        <v>0</v>
      </c>
      <c r="H8" s="123">
        <v>0</v>
      </c>
      <c r="I8" s="123">
        <v>0</v>
      </c>
      <c r="J8" s="123">
        <v>0</v>
      </c>
      <c r="K8" s="10">
        <f t="shared" ref="K8:K39" si="1">AVERAGE(D7:D8)*(C8)/27</f>
        <v>14.16705065584255</v>
      </c>
      <c r="L8" s="10">
        <f t="shared" ref="L8:L39" si="2">AVERAGE(E7:E8)*(C8)/27</f>
        <v>0</v>
      </c>
      <c r="M8" s="10">
        <f t="shared" ref="M8:M39" si="3">AVERAGE(F7:F8)*(C8)/27</f>
        <v>45.769837518624094</v>
      </c>
      <c r="N8" s="10">
        <f>AVERAGE(G7:G8)*(C8)/27</f>
        <v>0</v>
      </c>
      <c r="O8" s="10">
        <f>AVERAGE(H7:H8)*(C8)/27</f>
        <v>0</v>
      </c>
      <c r="P8" s="10">
        <f t="shared" ref="P8:P39" si="4">AVERAGE(I7:I8)*(C8)/27</f>
        <v>0</v>
      </c>
      <c r="Q8" s="10">
        <f t="shared" ref="Q8:Q39" si="5">AVERAGE(J7:J8)*(C8)/27</f>
        <v>0</v>
      </c>
      <c r="R8" s="10">
        <f>K8*R5+R7</f>
        <v>14.16705065584255</v>
      </c>
      <c r="S8" s="10">
        <f>(M8-(P8*$V$5)-(Q8*$Y$5))*$S$5+S7</f>
        <v>45.769837518624094</v>
      </c>
      <c r="T8" s="10">
        <f>N8*T5+T7</f>
        <v>0</v>
      </c>
      <c r="U8" s="10">
        <f>O8*U5+U7</f>
        <v>0</v>
      </c>
      <c r="V8" s="10">
        <f>P8*V5+V7</f>
        <v>0</v>
      </c>
      <c r="W8" s="10">
        <f>Q8*W5+W7</f>
        <v>0</v>
      </c>
      <c r="X8" s="11">
        <f>N8*X5+X7</f>
        <v>0</v>
      </c>
      <c r="Y8" s="11">
        <f>Q8*Y5+Y7</f>
        <v>0</v>
      </c>
      <c r="Z8" s="11">
        <f>(K8-L8+P8-(M8-(Q8*$Y$5))*$S$5+Z7)</f>
        <v>-31.602786862781542</v>
      </c>
      <c r="AA8" s="11"/>
    </row>
    <row r="9" spans="1:38" ht="12.75" customHeight="1" x14ac:dyDescent="0.2">
      <c r="A9" s="8" t="s">
        <v>111</v>
      </c>
      <c r="B9" s="9">
        <v>60100</v>
      </c>
      <c r="C9" s="9">
        <f t="shared" si="0"/>
        <v>49.999999999898137</v>
      </c>
      <c r="D9" s="123">
        <v>13.467188220947</v>
      </c>
      <c r="E9" s="123">
        <v>0</v>
      </c>
      <c r="F9" s="123">
        <v>115.83103876637701</v>
      </c>
      <c r="G9" s="123">
        <v>0</v>
      </c>
      <c r="H9" s="123">
        <v>0</v>
      </c>
      <c r="I9" s="123">
        <v>0</v>
      </c>
      <c r="J9" s="123">
        <v>0</v>
      </c>
      <c r="K9" s="10">
        <f t="shared" si="1"/>
        <v>24.909325153918886</v>
      </c>
      <c r="L9" s="10">
        <f t="shared" si="2"/>
        <v>0</v>
      </c>
      <c r="M9" s="10">
        <f t="shared" si="3"/>
        <v>133.5751345735726</v>
      </c>
      <c r="N9" s="10">
        <f t="shared" ref="N9:N39" si="6">AVERAGE(G8:G9)*(C9)/27</f>
        <v>0</v>
      </c>
      <c r="O9" s="10">
        <f t="shared" ref="O9:O72" si="7">AVERAGE(H8:H9)*(C9)/27</f>
        <v>0</v>
      </c>
      <c r="P9" s="10">
        <f t="shared" si="4"/>
        <v>0</v>
      </c>
      <c r="Q9" s="10">
        <f t="shared" si="5"/>
        <v>0</v>
      </c>
      <c r="R9" s="10">
        <f>K9*R5+R8</f>
        <v>39.076375809761437</v>
      </c>
      <c r="S9" s="10">
        <f t="shared" ref="S9:S72" si="8">(M9-(P9*$V$5)-(Q9*$Y$5))*$S$5+S8</f>
        <v>179.34497209219668</v>
      </c>
      <c r="T9" s="10">
        <f>N9*T5+T8</f>
        <v>0</v>
      </c>
      <c r="U9" s="10">
        <f>O9*U5+U8</f>
        <v>0</v>
      </c>
      <c r="V9" s="10">
        <f>P9*V5+V8</f>
        <v>0</v>
      </c>
      <c r="W9" s="10">
        <f>Q9*W5+W8</f>
        <v>0</v>
      </c>
      <c r="X9" s="11">
        <f>N9*X5+X8</f>
        <v>0</v>
      </c>
      <c r="Y9" s="11">
        <f>Q9*Y5+Y8</f>
        <v>0</v>
      </c>
      <c r="Z9" s="11">
        <f t="shared" ref="Z9:Z72" si="9">(K9-L9+P9-(M9-(Q9*$Y$5))*$S$5+Z8)</f>
        <v>-140.26859628243525</v>
      </c>
      <c r="AA9" s="11"/>
    </row>
    <row r="10" spans="1:38" ht="12.75" customHeight="1" thickBot="1" x14ac:dyDescent="0.25">
      <c r="A10" s="8" t="s">
        <v>112</v>
      </c>
      <c r="B10" s="8">
        <v>60150</v>
      </c>
      <c r="C10" s="8">
        <f t="shared" si="0"/>
        <v>50</v>
      </c>
      <c r="D10" s="124">
        <v>3.4024402815602999</v>
      </c>
      <c r="E10" s="124">
        <v>0</v>
      </c>
      <c r="F10" s="124">
        <v>170.78783449375999</v>
      </c>
      <c r="G10" s="124">
        <v>0</v>
      </c>
      <c r="H10" s="123">
        <v>0</v>
      </c>
      <c r="I10" s="124">
        <v>0</v>
      </c>
      <c r="J10" s="124">
        <v>0</v>
      </c>
      <c r="K10" s="11">
        <f t="shared" si="1"/>
        <v>15.620026391210464</v>
      </c>
      <c r="L10" s="11">
        <f t="shared" si="2"/>
        <v>0</v>
      </c>
      <c r="M10" s="11">
        <f t="shared" si="3"/>
        <v>265.38784561123794</v>
      </c>
      <c r="N10" s="11">
        <f t="shared" si="6"/>
        <v>0</v>
      </c>
      <c r="O10" s="10">
        <f t="shared" si="7"/>
        <v>0</v>
      </c>
      <c r="P10" s="11">
        <f t="shared" si="4"/>
        <v>0</v>
      </c>
      <c r="Q10" s="11">
        <f t="shared" si="5"/>
        <v>0</v>
      </c>
      <c r="R10" s="11">
        <f>K10*R5+R9</f>
        <v>54.696402200971903</v>
      </c>
      <c r="S10" s="10">
        <f t="shared" si="8"/>
        <v>444.73281770343465</v>
      </c>
      <c r="T10" s="11">
        <f>N10*T5+T9</f>
        <v>0</v>
      </c>
      <c r="U10" s="11">
        <f>O10*U5+U9</f>
        <v>0</v>
      </c>
      <c r="V10" s="11">
        <f>P10*V5+V9</f>
        <v>0</v>
      </c>
      <c r="W10" s="11">
        <f>Q10*W5+W9</f>
        <v>0</v>
      </c>
      <c r="X10" s="11">
        <f>N10*X5+X9</f>
        <v>0</v>
      </c>
      <c r="Y10" s="11">
        <f>Q10*Y5+Y9</f>
        <v>0</v>
      </c>
      <c r="Z10" s="11">
        <f t="shared" si="9"/>
        <v>-390.03641550246272</v>
      </c>
      <c r="AA10" s="11"/>
    </row>
    <row r="11" spans="1:38" ht="12.75" customHeight="1" thickBot="1" x14ac:dyDescent="0.25">
      <c r="A11" s="12" t="s">
        <v>113</v>
      </c>
      <c r="B11" s="12">
        <v>60200</v>
      </c>
      <c r="C11" s="12">
        <f t="shared" si="0"/>
        <v>50</v>
      </c>
      <c r="D11" s="125">
        <v>56.723411364117503</v>
      </c>
      <c r="E11" s="125">
        <v>0</v>
      </c>
      <c r="F11" s="125">
        <v>107.44748041271799</v>
      </c>
      <c r="G11" s="125">
        <v>0</v>
      </c>
      <c r="H11" s="123">
        <v>0</v>
      </c>
      <c r="I11" s="125">
        <v>0</v>
      </c>
      <c r="J11" s="125">
        <v>0</v>
      </c>
      <c r="K11" s="13">
        <f t="shared" si="1"/>
        <v>55.672084857109077</v>
      </c>
      <c r="L11" s="13">
        <f t="shared" si="2"/>
        <v>0</v>
      </c>
      <c r="M11" s="13">
        <f t="shared" si="3"/>
        <v>257.6252915800722</v>
      </c>
      <c r="N11" s="13">
        <f t="shared" si="6"/>
        <v>0</v>
      </c>
      <c r="O11" s="10">
        <f t="shared" si="7"/>
        <v>0</v>
      </c>
      <c r="P11" s="13">
        <f t="shared" si="4"/>
        <v>0</v>
      </c>
      <c r="Q11" s="13">
        <f t="shared" si="5"/>
        <v>0</v>
      </c>
      <c r="R11" s="13">
        <f>K11*R5+R10</f>
        <v>110.36848705808097</v>
      </c>
      <c r="S11" s="10">
        <f t="shared" si="8"/>
        <v>702.35810928350679</v>
      </c>
      <c r="T11" s="13">
        <f>N11*T5+T10</f>
        <v>0</v>
      </c>
      <c r="U11" s="13">
        <f>O11*U5+U10</f>
        <v>0</v>
      </c>
      <c r="V11" s="13">
        <f>P11*V5+V10</f>
        <v>0</v>
      </c>
      <c r="W11" s="13">
        <f>Q11*W5+W10</f>
        <v>0</v>
      </c>
      <c r="X11" s="13">
        <f>N11*X5+X10</f>
        <v>0</v>
      </c>
      <c r="Y11" s="13">
        <f>Q11*Y5+Y10</f>
        <v>0</v>
      </c>
      <c r="Z11" s="11">
        <f t="shared" si="9"/>
        <v>-591.98962222542582</v>
      </c>
      <c r="AA11" s="11"/>
      <c r="AB11" s="17" t="s">
        <v>36</v>
      </c>
      <c r="AC11" s="18"/>
      <c r="AD11" s="19"/>
    </row>
    <row r="12" spans="1:38" ht="12.75" customHeight="1" x14ac:dyDescent="0.2">
      <c r="A12" s="12" t="s">
        <v>114</v>
      </c>
      <c r="B12" s="12">
        <v>60250</v>
      </c>
      <c r="C12" s="12">
        <f t="shared" si="0"/>
        <v>50</v>
      </c>
      <c r="D12" s="125">
        <v>76.805064839855703</v>
      </c>
      <c r="E12" s="125">
        <v>0</v>
      </c>
      <c r="F12" s="125">
        <v>87.689250719754</v>
      </c>
      <c r="G12" s="125">
        <v>0</v>
      </c>
      <c r="H12" s="123">
        <v>0</v>
      </c>
      <c r="I12" s="125">
        <v>0</v>
      </c>
      <c r="J12" s="125">
        <v>0</v>
      </c>
      <c r="K12" s="13">
        <f t="shared" si="1"/>
        <v>123.63747796664185</v>
      </c>
      <c r="L12" s="13">
        <f t="shared" si="2"/>
        <v>0</v>
      </c>
      <c r="M12" s="13">
        <f t="shared" si="3"/>
        <v>180.68215845599258</v>
      </c>
      <c r="N12" s="13">
        <f t="shared" si="6"/>
        <v>0</v>
      </c>
      <c r="O12" s="10">
        <f t="shared" si="7"/>
        <v>0</v>
      </c>
      <c r="P12" s="13">
        <f t="shared" si="4"/>
        <v>0</v>
      </c>
      <c r="Q12" s="13">
        <f t="shared" si="5"/>
        <v>0</v>
      </c>
      <c r="R12" s="13">
        <f>K12*R5+R11</f>
        <v>234.00596502472283</v>
      </c>
      <c r="S12" s="10">
        <f t="shared" si="8"/>
        <v>883.04026773949931</v>
      </c>
      <c r="T12" s="13">
        <f>N12*T5+T11</f>
        <v>0</v>
      </c>
      <c r="U12" s="13">
        <f>O12*U5+U11</f>
        <v>0</v>
      </c>
      <c r="V12" s="13">
        <f>P12*V5+V11</f>
        <v>0</v>
      </c>
      <c r="W12" s="13">
        <f>Q12*W5+W11</f>
        <v>0</v>
      </c>
      <c r="X12" s="13">
        <f>N12*X5+X11</f>
        <v>0</v>
      </c>
      <c r="Y12" s="13">
        <f>Q12*Y5+Y11</f>
        <v>0</v>
      </c>
      <c r="Z12" s="11">
        <f t="shared" si="9"/>
        <v>-649.03430271477657</v>
      </c>
      <c r="AA12" s="11"/>
      <c r="AB12" s="17" t="s">
        <v>37</v>
      </c>
      <c r="AC12" s="20" t="s">
        <v>38</v>
      </c>
      <c r="AD12" s="20"/>
    </row>
    <row r="13" spans="1:38" ht="12.75" customHeight="1" x14ac:dyDescent="0.2">
      <c r="A13" s="12" t="s">
        <v>115</v>
      </c>
      <c r="B13" s="12">
        <v>60300</v>
      </c>
      <c r="C13" s="12">
        <f t="shared" si="0"/>
        <v>50</v>
      </c>
      <c r="D13" s="125">
        <v>111.349647860659</v>
      </c>
      <c r="E13" s="125">
        <v>0</v>
      </c>
      <c r="F13" s="126">
        <v>52.714845242649098</v>
      </c>
      <c r="G13" s="125">
        <v>0</v>
      </c>
      <c r="H13" s="123">
        <v>0</v>
      </c>
      <c r="I13" s="125">
        <v>0</v>
      </c>
      <c r="J13" s="125">
        <v>0</v>
      </c>
      <c r="K13" s="13">
        <f t="shared" si="1"/>
        <v>174.21732657455067</v>
      </c>
      <c r="L13" s="13">
        <f t="shared" si="2"/>
        <v>0</v>
      </c>
      <c r="M13" s="13">
        <f t="shared" si="3"/>
        <v>130.00379255778066</v>
      </c>
      <c r="N13" s="13">
        <f t="shared" si="6"/>
        <v>0</v>
      </c>
      <c r="O13" s="10">
        <f t="shared" si="7"/>
        <v>0</v>
      </c>
      <c r="P13" s="13">
        <f t="shared" si="4"/>
        <v>0</v>
      </c>
      <c r="Q13" s="13">
        <f t="shared" si="5"/>
        <v>0</v>
      </c>
      <c r="R13" s="13">
        <f>K13*R5+R12</f>
        <v>408.22329159927347</v>
      </c>
      <c r="S13" s="10">
        <f t="shared" si="8"/>
        <v>1013.04406029728</v>
      </c>
      <c r="T13" s="13">
        <f>N13*T5+T12</f>
        <v>0</v>
      </c>
      <c r="U13" s="13">
        <f>O13*U5+U12</f>
        <v>0</v>
      </c>
      <c r="V13" s="13">
        <f>P13*V5+V12</f>
        <v>0</v>
      </c>
      <c r="W13" s="13">
        <f>Q13*W5+W12</f>
        <v>0</v>
      </c>
      <c r="X13" s="13">
        <f>N13*X5+X12</f>
        <v>0</v>
      </c>
      <c r="Y13" s="13">
        <f>Q13*Y5+Y12</f>
        <v>0</v>
      </c>
      <c r="Z13" s="11">
        <f t="shared" si="9"/>
        <v>-604.82076869800653</v>
      </c>
      <c r="AA13" s="11"/>
      <c r="AB13" s="21" t="s">
        <v>39</v>
      </c>
      <c r="AC13" s="22" t="s">
        <v>40</v>
      </c>
      <c r="AD13" s="22"/>
    </row>
    <row r="14" spans="1:38" ht="12.75" customHeight="1" x14ac:dyDescent="0.2">
      <c r="A14" s="12" t="s">
        <v>116</v>
      </c>
      <c r="B14" s="12">
        <v>60350</v>
      </c>
      <c r="C14" s="12">
        <f t="shared" si="0"/>
        <v>50</v>
      </c>
      <c r="D14" s="125">
        <v>138.65867347219501</v>
      </c>
      <c r="E14" s="125">
        <v>0</v>
      </c>
      <c r="F14" s="126">
        <v>26.949576395117699</v>
      </c>
      <c r="G14" s="125">
        <v>0</v>
      </c>
      <c r="H14" s="123">
        <v>0</v>
      </c>
      <c r="I14" s="125">
        <v>0</v>
      </c>
      <c r="J14" s="125">
        <v>0</v>
      </c>
      <c r="K14" s="13">
        <f t="shared" si="1"/>
        <v>231.48918641930925</v>
      </c>
      <c r="L14" s="13">
        <f t="shared" si="2"/>
        <v>0</v>
      </c>
      <c r="M14" s="13">
        <f t="shared" si="3"/>
        <v>73.763353368302589</v>
      </c>
      <c r="N14" s="13">
        <f t="shared" si="6"/>
        <v>0</v>
      </c>
      <c r="O14" s="10">
        <f t="shared" si="7"/>
        <v>0</v>
      </c>
      <c r="P14" s="13">
        <f t="shared" si="4"/>
        <v>0</v>
      </c>
      <c r="Q14" s="13">
        <f t="shared" si="5"/>
        <v>0</v>
      </c>
      <c r="R14" s="13">
        <f>K14*R5+R13</f>
        <v>639.71247801858271</v>
      </c>
      <c r="S14" s="10">
        <f t="shared" si="8"/>
        <v>1086.8074136655825</v>
      </c>
      <c r="T14" s="13">
        <f>N14*T5+T13</f>
        <v>0</v>
      </c>
      <c r="U14" s="13">
        <f>O14*U5+U13</f>
        <v>0</v>
      </c>
      <c r="V14" s="13">
        <f>P14*V5+V13</f>
        <v>0</v>
      </c>
      <c r="W14" s="13">
        <f>Q14*W5+W13</f>
        <v>0</v>
      </c>
      <c r="X14" s="13">
        <f>N14*X5+X13</f>
        <v>0</v>
      </c>
      <c r="Y14" s="13">
        <f>Q14*Y5+Y13</f>
        <v>0</v>
      </c>
      <c r="Z14" s="11">
        <f t="shared" si="9"/>
        <v>-447.09493564699989</v>
      </c>
      <c r="AA14" s="11"/>
      <c r="AB14" s="21" t="s">
        <v>41</v>
      </c>
      <c r="AC14" s="22" t="s">
        <v>42</v>
      </c>
      <c r="AD14" s="22"/>
    </row>
    <row r="15" spans="1:38" ht="12.75" customHeight="1" x14ac:dyDescent="0.2">
      <c r="A15" s="12" t="s">
        <v>117</v>
      </c>
      <c r="B15" s="12">
        <v>60400</v>
      </c>
      <c r="C15" s="12">
        <f t="shared" si="0"/>
        <v>50</v>
      </c>
      <c r="D15" s="125">
        <v>148.513854917846</v>
      </c>
      <c r="E15" s="125">
        <v>0</v>
      </c>
      <c r="F15" s="126">
        <v>17.1750666597868</v>
      </c>
      <c r="G15" s="125">
        <v>0</v>
      </c>
      <c r="H15" s="123">
        <v>0</v>
      </c>
      <c r="I15" s="125">
        <v>0</v>
      </c>
      <c r="J15" s="125">
        <v>0</v>
      </c>
      <c r="K15" s="13">
        <f t="shared" si="1"/>
        <v>265.90048925003799</v>
      </c>
      <c r="L15" s="13">
        <f t="shared" si="2"/>
        <v>0</v>
      </c>
      <c r="M15" s="13">
        <f t="shared" si="3"/>
        <v>40.856150976763423</v>
      </c>
      <c r="N15" s="13">
        <f t="shared" si="6"/>
        <v>0</v>
      </c>
      <c r="O15" s="10">
        <f t="shared" si="7"/>
        <v>0</v>
      </c>
      <c r="P15" s="13">
        <f t="shared" si="4"/>
        <v>0</v>
      </c>
      <c r="Q15" s="13">
        <f t="shared" si="5"/>
        <v>0</v>
      </c>
      <c r="R15" s="13">
        <f>K15*R5+R14</f>
        <v>905.61296726862065</v>
      </c>
      <c r="S15" s="10">
        <f t="shared" si="8"/>
        <v>1127.663564642346</v>
      </c>
      <c r="T15" s="13">
        <f>N15*T5+T14</f>
        <v>0</v>
      </c>
      <c r="U15" s="13">
        <f>O15*U5+U14</f>
        <v>0</v>
      </c>
      <c r="V15" s="13">
        <f>P15*V5+V14</f>
        <v>0</v>
      </c>
      <c r="W15" s="13">
        <f>Q15*W5+W14</f>
        <v>0</v>
      </c>
      <c r="X15" s="13">
        <f>N15*X5+X14</f>
        <v>0</v>
      </c>
      <c r="Y15" s="13">
        <f>Q15*Y5+Y14</f>
        <v>0</v>
      </c>
      <c r="Z15" s="11">
        <f t="shared" si="9"/>
        <v>-222.05059737372531</v>
      </c>
      <c r="AA15" s="11"/>
      <c r="AB15" s="21" t="s">
        <v>43</v>
      </c>
      <c r="AC15" s="22" t="s">
        <v>44</v>
      </c>
      <c r="AD15" s="22" t="s">
        <v>45</v>
      </c>
    </row>
    <row r="16" spans="1:38" ht="12.75" customHeight="1" x14ac:dyDescent="0.2">
      <c r="A16" s="12" t="s">
        <v>118</v>
      </c>
      <c r="B16" s="12">
        <v>60450</v>
      </c>
      <c r="C16" s="12">
        <f t="shared" si="0"/>
        <v>50</v>
      </c>
      <c r="D16" s="125">
        <v>142.73040952776299</v>
      </c>
      <c r="E16" s="125">
        <v>0</v>
      </c>
      <c r="F16" s="126">
        <v>24.141071300369699</v>
      </c>
      <c r="G16" s="125">
        <v>0</v>
      </c>
      <c r="H16" s="123">
        <v>0</v>
      </c>
      <c r="I16" s="125">
        <v>0</v>
      </c>
      <c r="J16" s="125">
        <v>0</v>
      </c>
      <c r="K16" s="13">
        <f t="shared" si="1"/>
        <v>269.67061522741574</v>
      </c>
      <c r="L16" s="13">
        <f t="shared" si="2"/>
        <v>0</v>
      </c>
      <c r="M16" s="13">
        <f t="shared" si="3"/>
        <v>38.255683296441198</v>
      </c>
      <c r="N16" s="13">
        <f t="shared" si="6"/>
        <v>0</v>
      </c>
      <c r="O16" s="10">
        <f t="shared" si="7"/>
        <v>0</v>
      </c>
      <c r="P16" s="13">
        <f t="shared" si="4"/>
        <v>0</v>
      </c>
      <c r="Q16" s="13">
        <f t="shared" si="5"/>
        <v>0</v>
      </c>
      <c r="R16" s="13">
        <f>K16*R5+R15</f>
        <v>1175.2835824960364</v>
      </c>
      <c r="S16" s="10">
        <f t="shared" si="8"/>
        <v>1165.9192479387873</v>
      </c>
      <c r="T16" s="13">
        <f>N16*T5+T15</f>
        <v>0</v>
      </c>
      <c r="U16" s="13">
        <f>O16*U5+U15</f>
        <v>0</v>
      </c>
      <c r="V16" s="13">
        <f>P16*V5+V15</f>
        <v>0</v>
      </c>
      <c r="W16" s="13">
        <f>Q16*W5+W15</f>
        <v>0</v>
      </c>
      <c r="X16" s="13">
        <f>N16*X5+X15</f>
        <v>0</v>
      </c>
      <c r="Y16" s="13">
        <f>Q16*Y5+Y15</f>
        <v>0</v>
      </c>
      <c r="Z16" s="11">
        <f t="shared" si="9"/>
        <v>9.3643345572492365</v>
      </c>
      <c r="AA16" s="11"/>
      <c r="AB16" s="21" t="s">
        <v>46</v>
      </c>
      <c r="AC16" s="22" t="s">
        <v>44</v>
      </c>
      <c r="AD16" s="22" t="s">
        <v>47</v>
      </c>
    </row>
    <row r="17" spans="1:30" ht="12.75" customHeight="1" x14ac:dyDescent="0.2">
      <c r="A17" s="12" t="s">
        <v>119</v>
      </c>
      <c r="B17" s="12">
        <v>60500</v>
      </c>
      <c r="C17" s="12">
        <f t="shared" si="0"/>
        <v>50</v>
      </c>
      <c r="D17" s="125">
        <v>109.40812036918101</v>
      </c>
      <c r="E17" s="125">
        <v>0</v>
      </c>
      <c r="F17" s="126">
        <v>53.010944724815097</v>
      </c>
      <c r="G17" s="125">
        <v>0</v>
      </c>
      <c r="H17" s="123">
        <v>0</v>
      </c>
      <c r="I17" s="125">
        <v>0</v>
      </c>
      <c r="J17" s="125">
        <v>0</v>
      </c>
      <c r="K17" s="13">
        <f t="shared" si="1"/>
        <v>233.46160175642962</v>
      </c>
      <c r="L17" s="13">
        <f t="shared" si="2"/>
        <v>0</v>
      </c>
      <c r="M17" s="13">
        <f t="shared" si="3"/>
        <v>71.437051875171107</v>
      </c>
      <c r="N17" s="13">
        <f t="shared" si="6"/>
        <v>0</v>
      </c>
      <c r="O17" s="10">
        <f t="shared" si="7"/>
        <v>0</v>
      </c>
      <c r="P17" s="13">
        <f t="shared" si="4"/>
        <v>0</v>
      </c>
      <c r="Q17" s="13">
        <f t="shared" si="5"/>
        <v>0</v>
      </c>
      <c r="R17" s="13">
        <f>K17*R5+R16</f>
        <v>1408.7451842524661</v>
      </c>
      <c r="S17" s="10">
        <f t="shared" si="8"/>
        <v>1237.3562998139585</v>
      </c>
      <c r="T17" s="13">
        <f>N17*T5+T16</f>
        <v>0</v>
      </c>
      <c r="U17" s="13">
        <f>O17*U5+U16</f>
        <v>0</v>
      </c>
      <c r="V17" s="13">
        <f>P17*V5+V16</f>
        <v>0</v>
      </c>
      <c r="W17" s="13">
        <f>Q17*W5+W16</f>
        <v>0</v>
      </c>
      <c r="X17" s="13">
        <f>N17*X5+X16</f>
        <v>0</v>
      </c>
      <c r="Y17" s="13">
        <f>Q17*Y5+Y16</f>
        <v>0</v>
      </c>
      <c r="Z17" s="11">
        <f t="shared" si="9"/>
        <v>171.38888443850774</v>
      </c>
      <c r="AA17" s="11"/>
      <c r="AB17" s="23" t="s">
        <v>48</v>
      </c>
      <c r="AC17" s="24" t="s">
        <v>49</v>
      </c>
      <c r="AD17" s="24" t="s">
        <v>50</v>
      </c>
    </row>
    <row r="18" spans="1:30" ht="12.75" customHeight="1" x14ac:dyDescent="0.2">
      <c r="A18" s="12" t="s">
        <v>120</v>
      </c>
      <c r="B18" s="12">
        <v>60550</v>
      </c>
      <c r="C18" s="12">
        <f t="shared" si="0"/>
        <v>50</v>
      </c>
      <c r="D18" s="125">
        <v>103.48613347092299</v>
      </c>
      <c r="E18" s="125">
        <v>0</v>
      </c>
      <c r="F18" s="126">
        <v>61.757693298712603</v>
      </c>
      <c r="G18" s="125">
        <v>0</v>
      </c>
      <c r="H18" s="123">
        <v>0</v>
      </c>
      <c r="I18" s="125">
        <v>0</v>
      </c>
      <c r="J18" s="125">
        <v>0</v>
      </c>
      <c r="K18" s="13">
        <f t="shared" si="1"/>
        <v>197.1243091112074</v>
      </c>
      <c r="L18" s="13">
        <f t="shared" si="2"/>
        <v>0</v>
      </c>
      <c r="M18" s="13">
        <f t="shared" si="3"/>
        <v>106.26725742919231</v>
      </c>
      <c r="N18" s="13">
        <f t="shared" si="6"/>
        <v>0</v>
      </c>
      <c r="O18" s="10">
        <f t="shared" si="7"/>
        <v>0</v>
      </c>
      <c r="P18" s="13">
        <f t="shared" si="4"/>
        <v>0</v>
      </c>
      <c r="Q18" s="13">
        <f t="shared" si="5"/>
        <v>0</v>
      </c>
      <c r="R18" s="13">
        <f>K18*R5+R17</f>
        <v>1605.8694933636734</v>
      </c>
      <c r="S18" s="10">
        <f t="shared" si="8"/>
        <v>1343.6235572431508</v>
      </c>
      <c r="T18" s="13">
        <f>N18*T5+T17</f>
        <v>0</v>
      </c>
      <c r="U18" s="13">
        <f>O18*U5+U17</f>
        <v>0</v>
      </c>
      <c r="V18" s="13">
        <f>P18*V5+V17</f>
        <v>0</v>
      </c>
      <c r="W18" s="13">
        <f>Q18*W5+W17</f>
        <v>0</v>
      </c>
      <c r="X18" s="13">
        <f>N18*X5+X17</f>
        <v>0</v>
      </c>
      <c r="Y18" s="13">
        <f>Q18*Y5+Y17</f>
        <v>0</v>
      </c>
      <c r="Z18" s="11">
        <f t="shared" si="9"/>
        <v>262.24593612052286</v>
      </c>
      <c r="AA18" s="11"/>
      <c r="AB18" s="23" t="s">
        <v>51</v>
      </c>
      <c r="AC18" s="24" t="s">
        <v>52</v>
      </c>
      <c r="AD18" s="24" t="s">
        <v>53</v>
      </c>
    </row>
    <row r="19" spans="1:30" ht="12.75" customHeight="1" x14ac:dyDescent="0.2">
      <c r="A19" s="12" t="s">
        <v>121</v>
      </c>
      <c r="B19" s="12">
        <v>60600</v>
      </c>
      <c r="C19" s="12">
        <f t="shared" si="0"/>
        <v>50</v>
      </c>
      <c r="D19" s="125">
        <v>124.915237074695</v>
      </c>
      <c r="E19" s="125">
        <v>0</v>
      </c>
      <c r="F19" s="126">
        <v>42.565551192551098</v>
      </c>
      <c r="G19" s="125">
        <v>0</v>
      </c>
      <c r="H19" s="123">
        <v>0</v>
      </c>
      <c r="I19" s="125">
        <v>0</v>
      </c>
      <c r="J19" s="125">
        <v>0</v>
      </c>
      <c r="K19" s="13">
        <f t="shared" si="1"/>
        <v>211.48275050520186</v>
      </c>
      <c r="L19" s="13">
        <f t="shared" si="2"/>
        <v>0</v>
      </c>
      <c r="M19" s="13">
        <f t="shared" si="3"/>
        <v>96.595596751170078</v>
      </c>
      <c r="N19" s="13">
        <f t="shared" si="6"/>
        <v>0</v>
      </c>
      <c r="O19" s="10">
        <f t="shared" si="7"/>
        <v>0</v>
      </c>
      <c r="P19" s="13">
        <f t="shared" si="4"/>
        <v>0</v>
      </c>
      <c r="Q19" s="13">
        <f t="shared" si="5"/>
        <v>0</v>
      </c>
      <c r="R19" s="13">
        <f>K19*R5+R18</f>
        <v>1817.3522438688753</v>
      </c>
      <c r="S19" s="10">
        <f t="shared" si="8"/>
        <v>1440.2191539943208</v>
      </c>
      <c r="T19" s="13">
        <f>N19*T5+T18</f>
        <v>0</v>
      </c>
      <c r="U19" s="13">
        <f>O19*U5+U18</f>
        <v>0</v>
      </c>
      <c r="V19" s="13">
        <f>P19*V5+V18</f>
        <v>0</v>
      </c>
      <c r="W19" s="13">
        <f>Q19*W5+W18</f>
        <v>0</v>
      </c>
      <c r="X19" s="13">
        <f>N19*X5+X18</f>
        <v>0</v>
      </c>
      <c r="Y19" s="13">
        <f>Q19*Y5+Y18</f>
        <v>0</v>
      </c>
      <c r="Z19" s="11">
        <f t="shared" si="9"/>
        <v>377.13308987455463</v>
      </c>
      <c r="AA19" s="11"/>
      <c r="AB19" s="23" t="s">
        <v>54</v>
      </c>
      <c r="AC19" s="24" t="s">
        <v>105</v>
      </c>
      <c r="AD19" s="24" t="s">
        <v>56</v>
      </c>
    </row>
    <row r="20" spans="1:30" ht="12.75" customHeight="1" x14ac:dyDescent="0.2">
      <c r="A20" s="12" t="s">
        <v>122</v>
      </c>
      <c r="B20" s="12">
        <v>60650</v>
      </c>
      <c r="C20" s="12">
        <f t="shared" si="0"/>
        <v>50</v>
      </c>
      <c r="D20" s="125">
        <v>123.696646807684</v>
      </c>
      <c r="E20" s="125">
        <v>0</v>
      </c>
      <c r="F20" s="126">
        <v>46.303106678023099</v>
      </c>
      <c r="G20" s="125">
        <v>0</v>
      </c>
      <c r="H20" s="123">
        <v>0</v>
      </c>
      <c r="I20" s="125">
        <v>0</v>
      </c>
      <c r="J20" s="125">
        <v>0</v>
      </c>
      <c r="K20" s="13">
        <f t="shared" si="1"/>
        <v>230.19618877998056</v>
      </c>
      <c r="L20" s="13">
        <f t="shared" si="2"/>
        <v>0</v>
      </c>
      <c r="M20" s="13">
        <f t="shared" si="3"/>
        <v>82.285794324605732</v>
      </c>
      <c r="N20" s="13">
        <f t="shared" si="6"/>
        <v>0</v>
      </c>
      <c r="O20" s="10">
        <f t="shared" si="7"/>
        <v>0</v>
      </c>
      <c r="P20" s="13">
        <f t="shared" si="4"/>
        <v>0</v>
      </c>
      <c r="Q20" s="13">
        <f t="shared" si="5"/>
        <v>0</v>
      </c>
      <c r="R20" s="13">
        <f>K20*R5+R19</f>
        <v>2047.5484326488559</v>
      </c>
      <c r="S20" s="10">
        <f t="shared" si="8"/>
        <v>1522.5049483189266</v>
      </c>
      <c r="T20" s="13">
        <f>N20*T5+T19</f>
        <v>0</v>
      </c>
      <c r="U20" s="13">
        <f>O20*U5+U19</f>
        <v>0</v>
      </c>
      <c r="V20" s="13">
        <f>P20*V5+V19</f>
        <v>0</v>
      </c>
      <c r="W20" s="13">
        <f>Q20*W5+W19</f>
        <v>0</v>
      </c>
      <c r="X20" s="13">
        <f>N20*X5+X19</f>
        <v>0</v>
      </c>
      <c r="Y20" s="13">
        <f>Q20*Y5+Y19</f>
        <v>0</v>
      </c>
      <c r="Z20" s="11">
        <f t="shared" si="9"/>
        <v>525.04348432992947</v>
      </c>
      <c r="AA20" s="11"/>
      <c r="AB20" s="23" t="s">
        <v>54</v>
      </c>
      <c r="AC20" s="24" t="s">
        <v>106</v>
      </c>
      <c r="AD20" s="24" t="s">
        <v>58</v>
      </c>
    </row>
    <row r="21" spans="1:30" ht="12.75" customHeight="1" x14ac:dyDescent="0.2">
      <c r="A21" s="12" t="s">
        <v>123</v>
      </c>
      <c r="B21" s="12">
        <v>60700</v>
      </c>
      <c r="C21" s="12">
        <f t="shared" si="0"/>
        <v>50</v>
      </c>
      <c r="D21" s="125">
        <v>123.581982797655</v>
      </c>
      <c r="E21" s="125">
        <v>0</v>
      </c>
      <c r="F21" s="126">
        <v>41.382878644094703</v>
      </c>
      <c r="G21" s="125">
        <v>0</v>
      </c>
      <c r="H21" s="123">
        <v>0</v>
      </c>
      <c r="I21" s="125">
        <v>0</v>
      </c>
      <c r="J21" s="125">
        <v>0</v>
      </c>
      <c r="K21" s="13">
        <f t="shared" si="1"/>
        <v>228.9616940790176</v>
      </c>
      <c r="L21" s="13">
        <f t="shared" si="2"/>
        <v>0</v>
      </c>
      <c r="M21" s="13">
        <f t="shared" si="3"/>
        <v>81.190727150109069</v>
      </c>
      <c r="N21" s="13">
        <f t="shared" si="6"/>
        <v>0</v>
      </c>
      <c r="O21" s="10">
        <f t="shared" si="7"/>
        <v>0</v>
      </c>
      <c r="P21" s="13">
        <f t="shared" si="4"/>
        <v>0</v>
      </c>
      <c r="Q21" s="13">
        <f t="shared" si="5"/>
        <v>0</v>
      </c>
      <c r="R21" s="13">
        <f>K21*R5+R20</f>
        <v>2276.5101267278733</v>
      </c>
      <c r="S21" s="10">
        <f t="shared" si="8"/>
        <v>1603.6956754690357</v>
      </c>
      <c r="T21" s="13">
        <f>N21*T5+T20</f>
        <v>0</v>
      </c>
      <c r="U21" s="13">
        <f>O21*U5+U20</f>
        <v>0</v>
      </c>
      <c r="V21" s="13">
        <f>P21*V5+V20</f>
        <v>0</v>
      </c>
      <c r="W21" s="13">
        <f>Q21*W5+W20</f>
        <v>0</v>
      </c>
      <c r="X21" s="13">
        <f>N21*X5+X20</f>
        <v>0</v>
      </c>
      <c r="Y21" s="13">
        <f>Q21*Y5+Y20</f>
        <v>0</v>
      </c>
      <c r="Z21" s="11">
        <f t="shared" si="9"/>
        <v>672.81445125883806</v>
      </c>
      <c r="AA21" s="11"/>
      <c r="AB21" s="23" t="s">
        <v>54</v>
      </c>
      <c r="AC21" s="24" t="s">
        <v>107</v>
      </c>
      <c r="AD21" s="24" t="s">
        <v>62</v>
      </c>
    </row>
    <row r="22" spans="1:30" ht="12.75" customHeight="1" thickBot="1" x14ac:dyDescent="0.25">
      <c r="A22" s="12" t="s">
        <v>124</v>
      </c>
      <c r="B22" s="12">
        <v>60750</v>
      </c>
      <c r="C22" s="12">
        <f t="shared" si="0"/>
        <v>50</v>
      </c>
      <c r="D22" s="125">
        <v>131.37721311839499</v>
      </c>
      <c r="E22" s="125">
        <v>0</v>
      </c>
      <c r="F22" s="126">
        <v>37.624913356280601</v>
      </c>
      <c r="G22" s="125">
        <v>0</v>
      </c>
      <c r="H22" s="123">
        <v>0</v>
      </c>
      <c r="I22" s="125">
        <v>0</v>
      </c>
      <c r="J22" s="125">
        <v>0</v>
      </c>
      <c r="K22" s="13">
        <f t="shared" si="1"/>
        <v>236.07332955189813</v>
      </c>
      <c r="L22" s="13">
        <f t="shared" si="2"/>
        <v>0</v>
      </c>
      <c r="M22" s="13">
        <f t="shared" si="3"/>
        <v>73.155362963310466</v>
      </c>
      <c r="N22" s="13">
        <f t="shared" si="6"/>
        <v>0</v>
      </c>
      <c r="O22" s="10">
        <f t="shared" si="7"/>
        <v>0</v>
      </c>
      <c r="P22" s="13">
        <f t="shared" si="4"/>
        <v>0</v>
      </c>
      <c r="Q22" s="13">
        <f t="shared" si="5"/>
        <v>0</v>
      </c>
      <c r="R22" s="13">
        <f>K22*R5+R21</f>
        <v>2512.5834562797713</v>
      </c>
      <c r="S22" s="10">
        <f t="shared" si="8"/>
        <v>1676.8510384323461</v>
      </c>
      <c r="T22" s="13">
        <f>N22*T5+T21</f>
        <v>0</v>
      </c>
      <c r="U22" s="13">
        <f>O22*U5+U21</f>
        <v>0</v>
      </c>
      <c r="V22" s="13">
        <f>P22*V5+V21</f>
        <v>0</v>
      </c>
      <c r="W22" s="13">
        <f>Q22*W5+W21</f>
        <v>0</v>
      </c>
      <c r="X22" s="13">
        <f>N22*X5+X21</f>
        <v>0</v>
      </c>
      <c r="Y22" s="13">
        <f>Q22*Y5+Y21</f>
        <v>0</v>
      </c>
      <c r="Z22" s="11">
        <f t="shared" si="9"/>
        <v>835.73241784742572</v>
      </c>
      <c r="AA22" s="11"/>
      <c r="AB22" s="25" t="s">
        <v>54</v>
      </c>
      <c r="AC22" s="26" t="s">
        <v>108</v>
      </c>
      <c r="AD22" s="26" t="s">
        <v>60</v>
      </c>
    </row>
    <row r="23" spans="1:30" ht="12.75" customHeight="1" x14ac:dyDescent="0.2">
      <c r="A23" s="12" t="s">
        <v>125</v>
      </c>
      <c r="B23" s="12">
        <v>60800</v>
      </c>
      <c r="C23" s="12">
        <f t="shared" si="0"/>
        <v>50</v>
      </c>
      <c r="D23" s="125">
        <v>106.496836131631</v>
      </c>
      <c r="E23" s="125">
        <v>0</v>
      </c>
      <c r="F23" s="126">
        <v>63.338146503803699</v>
      </c>
      <c r="G23" s="125">
        <v>0</v>
      </c>
      <c r="H23" s="123">
        <v>0</v>
      </c>
      <c r="I23" s="125">
        <v>0</v>
      </c>
      <c r="J23" s="125">
        <v>0</v>
      </c>
      <c r="K23" s="13">
        <f t="shared" si="1"/>
        <v>220.25374930557962</v>
      </c>
      <c r="L23" s="13">
        <f t="shared" si="2"/>
        <v>0</v>
      </c>
      <c r="M23" s="13">
        <f t="shared" si="3"/>
        <v>93.484314685263243</v>
      </c>
      <c r="N23" s="13">
        <f t="shared" si="6"/>
        <v>0</v>
      </c>
      <c r="O23" s="10">
        <f t="shared" si="7"/>
        <v>0</v>
      </c>
      <c r="P23" s="13">
        <f t="shared" si="4"/>
        <v>0</v>
      </c>
      <c r="Q23" s="13">
        <f t="shared" si="5"/>
        <v>0</v>
      </c>
      <c r="R23" s="13">
        <f>K23*R5+R22</f>
        <v>2732.8372055853511</v>
      </c>
      <c r="S23" s="10">
        <f t="shared" si="8"/>
        <v>1770.3353531176092</v>
      </c>
      <c r="T23" s="13">
        <f>N23*T5+T22</f>
        <v>0</v>
      </c>
      <c r="U23" s="13">
        <f>O23*U5+U22</f>
        <v>0</v>
      </c>
      <c r="V23" s="13">
        <f>P23*V5+V22</f>
        <v>0</v>
      </c>
      <c r="W23" s="13">
        <f>Q23*W5+W22</f>
        <v>0</v>
      </c>
      <c r="X23" s="13">
        <f>N23*X5+X22</f>
        <v>0</v>
      </c>
      <c r="Y23" s="13">
        <f>Q23*Y5+Y22</f>
        <v>0</v>
      </c>
      <c r="Z23" s="11">
        <f t="shared" si="9"/>
        <v>962.50185246774208</v>
      </c>
      <c r="AA23" s="11"/>
      <c r="AB23" s="16"/>
      <c r="AC23" s="16"/>
      <c r="AD23" s="16"/>
    </row>
    <row r="24" spans="1:30" ht="12.75" customHeight="1" x14ac:dyDescent="0.2">
      <c r="A24" s="12" t="s">
        <v>126</v>
      </c>
      <c r="B24" s="12">
        <v>60850</v>
      </c>
      <c r="C24" s="12">
        <f t="shared" si="0"/>
        <v>50</v>
      </c>
      <c r="D24" s="125">
        <v>93.3562071601268</v>
      </c>
      <c r="E24" s="125">
        <v>0</v>
      </c>
      <c r="F24" s="125">
        <v>71.085158466995793</v>
      </c>
      <c r="G24" s="125">
        <v>0</v>
      </c>
      <c r="H24" s="123">
        <v>0</v>
      </c>
      <c r="I24" s="125">
        <v>0</v>
      </c>
      <c r="J24" s="125">
        <v>0</v>
      </c>
      <c r="K24" s="13">
        <f t="shared" si="1"/>
        <v>185.04911415903499</v>
      </c>
      <c r="L24" s="13">
        <f t="shared" si="2"/>
        <v>0</v>
      </c>
      <c r="M24" s="13">
        <f t="shared" si="3"/>
        <v>124.46602312111065</v>
      </c>
      <c r="N24" s="13">
        <f t="shared" si="6"/>
        <v>0</v>
      </c>
      <c r="O24" s="10">
        <f t="shared" si="7"/>
        <v>0</v>
      </c>
      <c r="P24" s="13">
        <f t="shared" si="4"/>
        <v>0</v>
      </c>
      <c r="Q24" s="13">
        <f t="shared" si="5"/>
        <v>0</v>
      </c>
      <c r="R24" s="13">
        <f>K24*R5+R23</f>
        <v>2917.8863197443861</v>
      </c>
      <c r="S24" s="10">
        <f t="shared" si="8"/>
        <v>1894.80137623872</v>
      </c>
      <c r="T24" s="13">
        <f>N24*T5+T23</f>
        <v>0</v>
      </c>
      <c r="U24" s="13">
        <f>O24*U5+U23</f>
        <v>0</v>
      </c>
      <c r="V24" s="13">
        <f>P24*V5+V23</f>
        <v>0</v>
      </c>
      <c r="W24" s="13">
        <f>Q24*W5+W23</f>
        <v>0</v>
      </c>
      <c r="X24" s="13">
        <f>N24*X5+X23</f>
        <v>0</v>
      </c>
      <c r="Y24" s="13">
        <f>Q24*Y5+Y23</f>
        <v>0</v>
      </c>
      <c r="Z24" s="11">
        <f t="shared" si="9"/>
        <v>1023.0849435056664</v>
      </c>
      <c r="AA24" s="11"/>
      <c r="AB24" s="16"/>
      <c r="AC24" s="16"/>
      <c r="AD24" s="16"/>
    </row>
    <row r="25" spans="1:30" ht="12.75" customHeight="1" x14ac:dyDescent="0.2">
      <c r="A25" s="12" t="s">
        <v>127</v>
      </c>
      <c r="B25" s="12">
        <v>60900</v>
      </c>
      <c r="C25" s="12">
        <f t="shared" si="0"/>
        <v>50</v>
      </c>
      <c r="D25" s="125">
        <v>97.785590853614806</v>
      </c>
      <c r="E25" s="125">
        <v>0</v>
      </c>
      <c r="F25" s="125">
        <v>64.446339571138594</v>
      </c>
      <c r="G25" s="125">
        <v>0</v>
      </c>
      <c r="H25" s="123">
        <v>0</v>
      </c>
      <c r="I25" s="125">
        <v>0</v>
      </c>
      <c r="J25" s="125">
        <v>0</v>
      </c>
      <c r="K25" s="13">
        <f t="shared" si="1"/>
        <v>176.98314630902001</v>
      </c>
      <c r="L25" s="13">
        <f t="shared" si="2"/>
        <v>0</v>
      </c>
      <c r="M25" s="13">
        <f t="shared" si="3"/>
        <v>125.49212781308739</v>
      </c>
      <c r="N25" s="13">
        <f t="shared" si="6"/>
        <v>0</v>
      </c>
      <c r="O25" s="10">
        <f t="shared" si="7"/>
        <v>0</v>
      </c>
      <c r="P25" s="13">
        <f t="shared" si="4"/>
        <v>0</v>
      </c>
      <c r="Q25" s="13">
        <f t="shared" si="5"/>
        <v>0</v>
      </c>
      <c r="R25" s="13">
        <f>K25*R5+R24</f>
        <v>3094.8694660534061</v>
      </c>
      <c r="S25" s="10">
        <f t="shared" si="8"/>
        <v>2020.2935040518073</v>
      </c>
      <c r="T25" s="13">
        <f>N25*T5+T24</f>
        <v>0</v>
      </c>
      <c r="U25" s="13">
        <f>O25*U5+U24</f>
        <v>0</v>
      </c>
      <c r="V25" s="13">
        <f>P25*V5+V24</f>
        <v>0</v>
      </c>
      <c r="W25" s="13">
        <f>Q25*W5+W24</f>
        <v>0</v>
      </c>
      <c r="X25" s="13">
        <f>N25*X5+X24</f>
        <v>0</v>
      </c>
      <c r="Y25" s="13">
        <f>Q25*Y5+Y24</f>
        <v>0</v>
      </c>
      <c r="Z25" s="11">
        <f t="shared" si="9"/>
        <v>1074.575962001599</v>
      </c>
      <c r="AA25" s="11"/>
      <c r="AB25" s="16"/>
      <c r="AC25" s="16"/>
      <c r="AD25" s="16"/>
    </row>
    <row r="26" spans="1:30" ht="12.75" customHeight="1" x14ac:dyDescent="0.2">
      <c r="A26" s="12" t="s">
        <v>128</v>
      </c>
      <c r="B26" s="12">
        <v>60950</v>
      </c>
      <c r="C26" s="12">
        <f t="shared" si="0"/>
        <v>50</v>
      </c>
      <c r="D26" s="125">
        <v>109.55752048286099</v>
      </c>
      <c r="E26" s="125">
        <v>0</v>
      </c>
      <c r="F26" s="125">
        <v>55.712793024569898</v>
      </c>
      <c r="G26" s="125">
        <v>0</v>
      </c>
      <c r="H26" s="123">
        <v>0</v>
      </c>
      <c r="I26" s="125">
        <v>0</v>
      </c>
      <c r="J26" s="125">
        <v>0</v>
      </c>
      <c r="K26" s="13">
        <f t="shared" si="1"/>
        <v>191.98436234858872</v>
      </c>
      <c r="L26" s="13">
        <f t="shared" si="2"/>
        <v>0</v>
      </c>
      <c r="M26" s="13">
        <f t="shared" si="3"/>
        <v>111.25845610713749</v>
      </c>
      <c r="N26" s="13">
        <f t="shared" si="6"/>
        <v>0</v>
      </c>
      <c r="O26" s="10">
        <f t="shared" si="7"/>
        <v>0</v>
      </c>
      <c r="P26" s="13">
        <f t="shared" si="4"/>
        <v>0</v>
      </c>
      <c r="Q26" s="13">
        <f t="shared" si="5"/>
        <v>0</v>
      </c>
      <c r="R26" s="13">
        <f>K26*R5+R25</f>
        <v>3286.8538284019946</v>
      </c>
      <c r="S26" s="10">
        <f t="shared" si="8"/>
        <v>2131.5519601589449</v>
      </c>
      <c r="T26" s="13">
        <f>N26*T5+T25</f>
        <v>0</v>
      </c>
      <c r="U26" s="13">
        <f>O26*U5+U25</f>
        <v>0</v>
      </c>
      <c r="V26" s="13">
        <f>P26*V5+V25</f>
        <v>0</v>
      </c>
      <c r="W26" s="13">
        <f>Q26*W5+W25</f>
        <v>0</v>
      </c>
      <c r="X26" s="13">
        <f>N26*X5+X25</f>
        <v>0</v>
      </c>
      <c r="Y26" s="13">
        <f>Q26*Y5+Y25</f>
        <v>0</v>
      </c>
      <c r="Z26" s="11">
        <f t="shared" si="9"/>
        <v>1155.3018682430502</v>
      </c>
      <c r="AA26" s="11"/>
      <c r="AB26" s="16"/>
      <c r="AC26" s="16"/>
      <c r="AD26" s="16"/>
    </row>
    <row r="27" spans="1:30" ht="12.75" customHeight="1" x14ac:dyDescent="0.2">
      <c r="A27" s="12" t="s">
        <v>129</v>
      </c>
      <c r="B27" s="12">
        <v>61000</v>
      </c>
      <c r="C27" s="12">
        <f t="shared" si="0"/>
        <v>50</v>
      </c>
      <c r="D27" s="125">
        <v>117.130255100536</v>
      </c>
      <c r="E27" s="125">
        <v>0</v>
      </c>
      <c r="F27" s="125">
        <v>47.781930962559002</v>
      </c>
      <c r="G27" s="125">
        <v>0</v>
      </c>
      <c r="H27" s="123">
        <v>0</v>
      </c>
      <c r="I27" s="125">
        <v>0</v>
      </c>
      <c r="J27" s="125">
        <v>0</v>
      </c>
      <c r="K27" s="13">
        <f t="shared" si="1"/>
        <v>209.89608850314539</v>
      </c>
      <c r="L27" s="13">
        <f t="shared" si="2"/>
        <v>0</v>
      </c>
      <c r="M27" s="13">
        <f t="shared" si="3"/>
        <v>95.828448136230477</v>
      </c>
      <c r="N27" s="13">
        <f t="shared" si="6"/>
        <v>0</v>
      </c>
      <c r="O27" s="10">
        <f t="shared" si="7"/>
        <v>0</v>
      </c>
      <c r="P27" s="13">
        <f t="shared" si="4"/>
        <v>0</v>
      </c>
      <c r="Q27" s="13">
        <f t="shared" si="5"/>
        <v>0</v>
      </c>
      <c r="R27" s="13">
        <f>K27*R5+R26</f>
        <v>3496.7499169051398</v>
      </c>
      <c r="S27" s="10">
        <f t="shared" si="8"/>
        <v>2227.3804082951756</v>
      </c>
      <c r="T27" s="13">
        <f>N27*T5+T26</f>
        <v>0</v>
      </c>
      <c r="U27" s="13">
        <f>O27*U5+U26</f>
        <v>0</v>
      </c>
      <c r="V27" s="13">
        <f>P27*V5+V26</f>
        <v>0</v>
      </c>
      <c r="W27" s="13">
        <f>Q27*W5+W26</f>
        <v>0</v>
      </c>
      <c r="X27" s="13">
        <f>N27*X5+X26</f>
        <v>0</v>
      </c>
      <c r="Y27" s="13">
        <f>Q27*Y5+Y26</f>
        <v>0</v>
      </c>
      <c r="Z27" s="11">
        <f t="shared" si="9"/>
        <v>1269.3695086099651</v>
      </c>
      <c r="AA27" s="11"/>
      <c r="AB27" s="16"/>
      <c r="AC27" s="16"/>
      <c r="AD27" s="16"/>
    </row>
    <row r="28" spans="1:30" ht="12.75" customHeight="1" x14ac:dyDescent="0.2">
      <c r="A28" s="12" t="s">
        <v>130</v>
      </c>
      <c r="B28" s="12">
        <v>61050</v>
      </c>
      <c r="C28" s="12">
        <f t="shared" si="0"/>
        <v>50</v>
      </c>
      <c r="D28" s="125">
        <v>122.515460444344</v>
      </c>
      <c r="E28" s="125">
        <v>0</v>
      </c>
      <c r="F28" s="125">
        <v>42.834425082838401</v>
      </c>
      <c r="G28" s="125">
        <v>0</v>
      </c>
      <c r="H28" s="123">
        <v>0</v>
      </c>
      <c r="I28" s="125">
        <v>0</v>
      </c>
      <c r="J28" s="125">
        <v>0</v>
      </c>
      <c r="K28" s="13">
        <f t="shared" si="1"/>
        <v>221.89418106007409</v>
      </c>
      <c r="L28" s="13">
        <f t="shared" si="2"/>
        <v>0</v>
      </c>
      <c r="M28" s="13">
        <f t="shared" si="3"/>
        <v>83.904033375367945</v>
      </c>
      <c r="N28" s="13">
        <f t="shared" si="6"/>
        <v>0</v>
      </c>
      <c r="O28" s="10">
        <f t="shared" si="7"/>
        <v>0</v>
      </c>
      <c r="P28" s="13">
        <f t="shared" si="4"/>
        <v>0</v>
      </c>
      <c r="Q28" s="13">
        <f t="shared" si="5"/>
        <v>0</v>
      </c>
      <c r="R28" s="13">
        <f>K28*R5+R27</f>
        <v>3718.6440979652139</v>
      </c>
      <c r="S28" s="10">
        <f t="shared" si="8"/>
        <v>2311.2844416705434</v>
      </c>
      <c r="T28" s="13">
        <f>N28*T5+T27</f>
        <v>0</v>
      </c>
      <c r="U28" s="13">
        <f>O28*U5+U27</f>
        <v>0</v>
      </c>
      <c r="V28" s="13">
        <f>P28*V5+V27</f>
        <v>0</v>
      </c>
      <c r="W28" s="13">
        <f>Q28*W5+W27</f>
        <v>0</v>
      </c>
      <c r="X28" s="13">
        <f>N28*X5+X27</f>
        <v>0</v>
      </c>
      <c r="Y28" s="13">
        <f>Q28*Y5+Y27</f>
        <v>0</v>
      </c>
      <c r="Z28" s="11">
        <f t="shared" si="9"/>
        <v>1407.3596562946714</v>
      </c>
      <c r="AA28" s="11"/>
      <c r="AB28" s="16"/>
      <c r="AC28" s="16"/>
      <c r="AD28" s="16"/>
    </row>
    <row r="29" spans="1:30" ht="12.75" customHeight="1" x14ac:dyDescent="0.2">
      <c r="A29" s="12" t="s">
        <v>131</v>
      </c>
      <c r="B29" s="12">
        <v>61100</v>
      </c>
      <c r="C29" s="12">
        <f t="shared" si="0"/>
        <v>50</v>
      </c>
      <c r="D29" s="125">
        <v>138.07925520483499</v>
      </c>
      <c r="E29" s="125">
        <v>0</v>
      </c>
      <c r="F29" s="125">
        <v>31.6508174210453</v>
      </c>
      <c r="G29" s="125">
        <v>0</v>
      </c>
      <c r="H29" s="123">
        <v>0</v>
      </c>
      <c r="I29" s="125">
        <v>0</v>
      </c>
      <c r="J29" s="125">
        <v>0</v>
      </c>
      <c r="K29" s="13">
        <f t="shared" si="1"/>
        <v>241.29140337886943</v>
      </c>
      <c r="L29" s="13">
        <f t="shared" si="2"/>
        <v>0</v>
      </c>
      <c r="M29" s="13">
        <f t="shared" si="3"/>
        <v>68.967817133225651</v>
      </c>
      <c r="N29" s="13">
        <f t="shared" si="6"/>
        <v>0</v>
      </c>
      <c r="O29" s="10">
        <f t="shared" si="7"/>
        <v>0</v>
      </c>
      <c r="P29" s="13">
        <f t="shared" si="4"/>
        <v>0</v>
      </c>
      <c r="Q29" s="13">
        <f t="shared" si="5"/>
        <v>0</v>
      </c>
      <c r="R29" s="13">
        <f>K29*R5+R28</f>
        <v>3959.9355013440831</v>
      </c>
      <c r="S29" s="10">
        <f t="shared" si="8"/>
        <v>2380.2522588037691</v>
      </c>
      <c r="T29" s="13">
        <f>N29*T5+T28</f>
        <v>0</v>
      </c>
      <c r="U29" s="13">
        <f>O29*U5+U28</f>
        <v>0</v>
      </c>
      <c r="V29" s="13">
        <f>P29*V5+V28</f>
        <v>0</v>
      </c>
      <c r="W29" s="13">
        <f>Q29*W5+W28</f>
        <v>0</v>
      </c>
      <c r="X29" s="13">
        <f>N29*X5+X28</f>
        <v>0</v>
      </c>
      <c r="Y29" s="13">
        <f>Q29*Y5+Y28</f>
        <v>0</v>
      </c>
      <c r="Z29" s="11">
        <f t="shared" si="9"/>
        <v>1579.6832425403152</v>
      </c>
      <c r="AA29" s="11"/>
    </row>
    <row r="30" spans="1:30" ht="12.75" customHeight="1" x14ac:dyDescent="0.2">
      <c r="A30" s="12" t="s">
        <v>132</v>
      </c>
      <c r="B30" s="12">
        <v>61150</v>
      </c>
      <c r="C30" s="12">
        <f t="shared" si="0"/>
        <v>50</v>
      </c>
      <c r="D30" s="125">
        <v>146.487125018108</v>
      </c>
      <c r="E30" s="125">
        <v>0</v>
      </c>
      <c r="F30" s="125">
        <v>30.108719461782101</v>
      </c>
      <c r="G30" s="125">
        <v>0</v>
      </c>
      <c r="H30" s="123">
        <v>0</v>
      </c>
      <c r="I30" s="125">
        <v>0</v>
      </c>
      <c r="J30" s="125">
        <v>0</v>
      </c>
      <c r="K30" s="13">
        <f t="shared" si="1"/>
        <v>263.48738909531761</v>
      </c>
      <c r="L30" s="13">
        <f t="shared" si="2"/>
        <v>0</v>
      </c>
      <c r="M30" s="13">
        <f t="shared" si="3"/>
        <v>57.184756372988339</v>
      </c>
      <c r="N30" s="13">
        <f t="shared" si="6"/>
        <v>0</v>
      </c>
      <c r="O30" s="10">
        <f t="shared" si="7"/>
        <v>0</v>
      </c>
      <c r="P30" s="13">
        <f t="shared" si="4"/>
        <v>0</v>
      </c>
      <c r="Q30" s="13">
        <f t="shared" si="5"/>
        <v>0</v>
      </c>
      <c r="R30" s="13">
        <f>K30*R5+R29</f>
        <v>4223.4228904394004</v>
      </c>
      <c r="S30" s="10">
        <f t="shared" si="8"/>
        <v>2437.4370151767575</v>
      </c>
      <c r="T30" s="13">
        <f>N30*T5+T29</f>
        <v>0</v>
      </c>
      <c r="U30" s="13">
        <f>O30*U5+U29</f>
        <v>0</v>
      </c>
      <c r="V30" s="13">
        <f>P30*V5+V29</f>
        <v>0</v>
      </c>
      <c r="W30" s="13">
        <f>Q30*W5+W29</f>
        <v>0</v>
      </c>
      <c r="X30" s="13">
        <f>N30*X5+X29</f>
        <v>0</v>
      </c>
      <c r="Y30" s="13">
        <f>Q30*Y5+Y29</f>
        <v>0</v>
      </c>
      <c r="Z30" s="11">
        <f t="shared" si="9"/>
        <v>1785.9858752626444</v>
      </c>
      <c r="AA30" s="11"/>
    </row>
    <row r="31" spans="1:30" ht="12.75" customHeight="1" x14ac:dyDescent="0.2">
      <c r="A31" s="12" t="s">
        <v>133</v>
      </c>
      <c r="B31" s="12">
        <v>61200</v>
      </c>
      <c r="C31" s="12">
        <f t="shared" si="0"/>
        <v>50</v>
      </c>
      <c r="D31" s="125">
        <v>146.33100172922599</v>
      </c>
      <c r="E31" s="125">
        <v>0</v>
      </c>
      <c r="F31" s="125">
        <v>33.215425841245398</v>
      </c>
      <c r="G31" s="125">
        <v>0</v>
      </c>
      <c r="H31" s="123">
        <v>0</v>
      </c>
      <c r="I31" s="125">
        <v>0</v>
      </c>
      <c r="J31" s="125">
        <v>0</v>
      </c>
      <c r="K31" s="13">
        <f t="shared" si="1"/>
        <v>271.12789513642031</v>
      </c>
      <c r="L31" s="13">
        <f t="shared" si="2"/>
        <v>0</v>
      </c>
      <c r="M31" s="13">
        <f t="shared" si="3"/>
        <v>58.633467873173608</v>
      </c>
      <c r="N31" s="13">
        <f t="shared" si="6"/>
        <v>0</v>
      </c>
      <c r="O31" s="10">
        <f t="shared" si="7"/>
        <v>0</v>
      </c>
      <c r="P31" s="13">
        <f t="shared" si="4"/>
        <v>0</v>
      </c>
      <c r="Q31" s="13">
        <f t="shared" si="5"/>
        <v>0</v>
      </c>
      <c r="R31" s="13">
        <f>K31*R5+R30</f>
        <v>4494.5507855758206</v>
      </c>
      <c r="S31" s="10">
        <f t="shared" si="8"/>
        <v>2496.0704830499312</v>
      </c>
      <c r="T31" s="13">
        <f>N31*T5+T30</f>
        <v>0</v>
      </c>
      <c r="U31" s="13">
        <f>O31*U5+U30</f>
        <v>0</v>
      </c>
      <c r="V31" s="13">
        <f>P31*V5+V30</f>
        <v>0</v>
      </c>
      <c r="W31" s="13">
        <f>Q31*W5+W30</f>
        <v>0</v>
      </c>
      <c r="X31" s="13">
        <f>N31*X5+X30</f>
        <v>0</v>
      </c>
      <c r="Y31" s="13">
        <f>Q31*Y5+Y30</f>
        <v>0</v>
      </c>
      <c r="Z31" s="11">
        <f t="shared" si="9"/>
        <v>1998.4803025258911</v>
      </c>
      <c r="AA31" s="11"/>
    </row>
    <row r="32" spans="1:30" ht="12.75" customHeight="1" x14ac:dyDescent="0.2">
      <c r="A32" s="12" t="s">
        <v>134</v>
      </c>
      <c r="B32" s="12">
        <v>61250</v>
      </c>
      <c r="C32" s="12">
        <f t="shared" si="0"/>
        <v>50</v>
      </c>
      <c r="D32" s="125">
        <v>115.142372858697</v>
      </c>
      <c r="E32" s="125">
        <v>0</v>
      </c>
      <c r="F32" s="125">
        <v>52.942437453493802</v>
      </c>
      <c r="G32" s="125">
        <v>0</v>
      </c>
      <c r="H32" s="123">
        <v>0</v>
      </c>
      <c r="I32" s="125">
        <v>0</v>
      </c>
      <c r="J32" s="125">
        <v>0</v>
      </c>
      <c r="K32" s="13">
        <f t="shared" si="1"/>
        <v>242.10497647029908</v>
      </c>
      <c r="L32" s="13">
        <f t="shared" si="2"/>
        <v>0</v>
      </c>
      <c r="M32" s="13">
        <f t="shared" si="3"/>
        <v>79.775799346980747</v>
      </c>
      <c r="N32" s="13">
        <f t="shared" si="6"/>
        <v>0</v>
      </c>
      <c r="O32" s="10">
        <f t="shared" si="7"/>
        <v>0</v>
      </c>
      <c r="P32" s="13">
        <f t="shared" si="4"/>
        <v>0</v>
      </c>
      <c r="Q32" s="13">
        <f t="shared" si="5"/>
        <v>0</v>
      </c>
      <c r="R32" s="13">
        <f>K32*R5+R31</f>
        <v>4736.6557620461199</v>
      </c>
      <c r="S32" s="10">
        <f t="shared" si="8"/>
        <v>2575.8462823969121</v>
      </c>
      <c r="T32" s="13">
        <f>N32*T5+T31</f>
        <v>0</v>
      </c>
      <c r="U32" s="13">
        <f>O32*U5+U31</f>
        <v>0</v>
      </c>
      <c r="V32" s="13">
        <f>P32*V5+V31</f>
        <v>0</v>
      </c>
      <c r="W32" s="13">
        <f>Q32*W5+W31</f>
        <v>0</v>
      </c>
      <c r="X32" s="13">
        <f>N32*X5+X31</f>
        <v>0</v>
      </c>
      <c r="Y32" s="13">
        <f>Q32*Y5+Y31</f>
        <v>0</v>
      </c>
      <c r="Z32" s="11">
        <f t="shared" si="9"/>
        <v>2160.8094796492096</v>
      </c>
      <c r="AA32" s="11"/>
    </row>
    <row r="33" spans="1:27" ht="12.75" customHeight="1" x14ac:dyDescent="0.2">
      <c r="A33" s="12" t="s">
        <v>135</v>
      </c>
      <c r="B33" s="12">
        <v>61300</v>
      </c>
      <c r="C33" s="12">
        <f t="shared" si="0"/>
        <v>50</v>
      </c>
      <c r="D33" s="125">
        <v>122.948419426315</v>
      </c>
      <c r="E33" s="125">
        <v>0</v>
      </c>
      <c r="F33" s="125">
        <v>45.406545787746801</v>
      </c>
      <c r="G33" s="125">
        <v>0</v>
      </c>
      <c r="H33" s="123">
        <v>0</v>
      </c>
      <c r="I33" s="125">
        <v>0</v>
      </c>
      <c r="J33" s="125">
        <v>0</v>
      </c>
      <c r="K33" s="13">
        <f t="shared" si="1"/>
        <v>220.45443730093706</v>
      </c>
      <c r="L33" s="13">
        <f t="shared" si="2"/>
        <v>0</v>
      </c>
      <c r="M33" s="13">
        <f t="shared" si="3"/>
        <v>91.06387337151908</v>
      </c>
      <c r="N33" s="13">
        <f t="shared" si="6"/>
        <v>0</v>
      </c>
      <c r="O33" s="10">
        <f t="shared" si="7"/>
        <v>0</v>
      </c>
      <c r="P33" s="13">
        <f t="shared" si="4"/>
        <v>0</v>
      </c>
      <c r="Q33" s="13">
        <f t="shared" si="5"/>
        <v>0</v>
      </c>
      <c r="R33" s="13">
        <f>K33*R5+R32</f>
        <v>4957.1101993470566</v>
      </c>
      <c r="S33" s="10">
        <f t="shared" si="8"/>
        <v>2666.9101557684312</v>
      </c>
      <c r="T33" s="13">
        <f>N33*T5+T32</f>
        <v>0</v>
      </c>
      <c r="U33" s="13">
        <f>O33*U5+U32</f>
        <v>0</v>
      </c>
      <c r="V33" s="13">
        <f>P33*V5+V32</f>
        <v>0</v>
      </c>
      <c r="W33" s="13">
        <f>Q33*W5+W32</f>
        <v>0</v>
      </c>
      <c r="X33" s="13">
        <f>N33*X5+X32</f>
        <v>0</v>
      </c>
      <c r="Y33" s="13">
        <f>Q33*Y5+Y32</f>
        <v>0</v>
      </c>
      <c r="Z33" s="11">
        <f t="shared" si="9"/>
        <v>2290.2000435786276</v>
      </c>
      <c r="AA33" s="11"/>
    </row>
    <row r="34" spans="1:27" ht="12.75" customHeight="1" x14ac:dyDescent="0.2">
      <c r="A34" s="12" t="s">
        <v>136</v>
      </c>
      <c r="B34" s="12">
        <v>61350</v>
      </c>
      <c r="C34" s="12">
        <f t="shared" si="0"/>
        <v>50</v>
      </c>
      <c r="D34" s="125">
        <v>125.233504689973</v>
      </c>
      <c r="E34" s="125">
        <v>0</v>
      </c>
      <c r="F34" s="125">
        <v>45.540877731560599</v>
      </c>
      <c r="G34" s="125">
        <v>0</v>
      </c>
      <c r="H34" s="123">
        <v>0</v>
      </c>
      <c r="I34" s="125">
        <v>0</v>
      </c>
      <c r="J34" s="125">
        <v>0</v>
      </c>
      <c r="K34" s="13">
        <f t="shared" si="1"/>
        <v>229.79807788545185</v>
      </c>
      <c r="L34" s="13">
        <f t="shared" si="2"/>
        <v>0</v>
      </c>
      <c r="M34" s="13">
        <f t="shared" si="3"/>
        <v>84.210577332692026</v>
      </c>
      <c r="N34" s="13">
        <f t="shared" si="6"/>
        <v>0</v>
      </c>
      <c r="O34" s="10">
        <f t="shared" si="7"/>
        <v>0</v>
      </c>
      <c r="P34" s="13">
        <f t="shared" si="4"/>
        <v>0</v>
      </c>
      <c r="Q34" s="13">
        <f t="shared" si="5"/>
        <v>0</v>
      </c>
      <c r="R34" s="13">
        <f>K34*R5+R33</f>
        <v>5186.9082772325082</v>
      </c>
      <c r="S34" s="10">
        <f t="shared" si="8"/>
        <v>2751.1207331011233</v>
      </c>
      <c r="T34" s="13">
        <f>N34*T5+T33</f>
        <v>0</v>
      </c>
      <c r="U34" s="13">
        <f>O34*U5+U33</f>
        <v>0</v>
      </c>
      <c r="V34" s="13">
        <f>P34*V5+V33</f>
        <v>0</v>
      </c>
      <c r="W34" s="13">
        <f>Q34*W5+W33</f>
        <v>0</v>
      </c>
      <c r="X34" s="13">
        <f>N34*X5+X33</f>
        <v>0</v>
      </c>
      <c r="Y34" s="13">
        <f>Q34*Y5+Y33</f>
        <v>0</v>
      </c>
      <c r="Z34" s="11">
        <f t="shared" si="9"/>
        <v>2435.7875441313872</v>
      </c>
      <c r="AA34" s="11"/>
    </row>
    <row r="35" spans="1:27" ht="12.75" customHeight="1" x14ac:dyDescent="0.2">
      <c r="A35" s="12" t="s">
        <v>137</v>
      </c>
      <c r="B35" s="12">
        <v>61400</v>
      </c>
      <c r="C35" s="12">
        <f t="shared" si="0"/>
        <v>50</v>
      </c>
      <c r="D35" s="125">
        <v>126.760509269371</v>
      </c>
      <c r="E35" s="125">
        <v>0</v>
      </c>
      <c r="F35" s="125">
        <v>44.893377324436202</v>
      </c>
      <c r="G35" s="125">
        <v>0</v>
      </c>
      <c r="H35" s="123">
        <v>0</v>
      </c>
      <c r="I35" s="125">
        <v>0</v>
      </c>
      <c r="J35" s="125">
        <v>0</v>
      </c>
      <c r="K35" s="13">
        <f t="shared" si="1"/>
        <v>233.32779070309627</v>
      </c>
      <c r="L35" s="13">
        <f t="shared" si="2"/>
        <v>0</v>
      </c>
      <c r="M35" s="13">
        <f t="shared" si="3"/>
        <v>83.735421348145181</v>
      </c>
      <c r="N35" s="13">
        <f t="shared" si="6"/>
        <v>0</v>
      </c>
      <c r="O35" s="10">
        <f t="shared" si="7"/>
        <v>0</v>
      </c>
      <c r="P35" s="13">
        <f t="shared" si="4"/>
        <v>0</v>
      </c>
      <c r="Q35" s="13">
        <f t="shared" si="5"/>
        <v>0</v>
      </c>
      <c r="R35" s="13">
        <f>K35*R5+R34</f>
        <v>5420.2360679356043</v>
      </c>
      <c r="S35" s="10">
        <f t="shared" si="8"/>
        <v>2834.8561544492686</v>
      </c>
      <c r="T35" s="13">
        <f>N35*T5+T34</f>
        <v>0</v>
      </c>
      <c r="U35" s="13">
        <f>O35*U5+U34</f>
        <v>0</v>
      </c>
      <c r="V35" s="13">
        <f>P35*V5+V34</f>
        <v>0</v>
      </c>
      <c r="W35" s="13">
        <f>Q35*W5+W34</f>
        <v>0</v>
      </c>
      <c r="X35" s="13">
        <f>N35*X5+X34</f>
        <v>0</v>
      </c>
      <c r="Y35" s="13">
        <f>Q35*Y5+Y34</f>
        <v>0</v>
      </c>
      <c r="Z35" s="11">
        <f t="shared" si="9"/>
        <v>2585.3799134863384</v>
      </c>
      <c r="AA35" s="11"/>
    </row>
    <row r="36" spans="1:27" ht="12.75" customHeight="1" x14ac:dyDescent="0.2">
      <c r="A36" s="12" t="s">
        <v>138</v>
      </c>
      <c r="B36" s="12">
        <v>61450</v>
      </c>
      <c r="C36" s="12">
        <f t="shared" si="0"/>
        <v>50</v>
      </c>
      <c r="D36" s="125">
        <v>128.345288826916</v>
      </c>
      <c r="E36" s="125">
        <v>0</v>
      </c>
      <c r="F36" s="125">
        <v>41.916109260877398</v>
      </c>
      <c r="G36" s="125">
        <v>0</v>
      </c>
      <c r="H36" s="123">
        <v>0</v>
      </c>
      <c r="I36" s="125">
        <v>0</v>
      </c>
      <c r="J36" s="125">
        <v>0</v>
      </c>
      <c r="K36" s="13">
        <f t="shared" si="1"/>
        <v>236.20907231137684</v>
      </c>
      <c r="L36" s="13">
        <f t="shared" si="2"/>
        <v>0</v>
      </c>
      <c r="M36" s="13">
        <f t="shared" si="3"/>
        <v>80.379154245660743</v>
      </c>
      <c r="N36" s="13">
        <f t="shared" si="6"/>
        <v>0</v>
      </c>
      <c r="O36" s="10">
        <f t="shared" si="7"/>
        <v>0</v>
      </c>
      <c r="P36" s="13">
        <f t="shared" si="4"/>
        <v>0</v>
      </c>
      <c r="Q36" s="13">
        <f t="shared" si="5"/>
        <v>0</v>
      </c>
      <c r="R36" s="13">
        <f>K36*R5+R35</f>
        <v>5656.4451402469813</v>
      </c>
      <c r="S36" s="10">
        <f t="shared" si="8"/>
        <v>2915.2353086949292</v>
      </c>
      <c r="T36" s="13">
        <f>N36*T5+T35</f>
        <v>0</v>
      </c>
      <c r="U36" s="13">
        <f>O36*U5+U35</f>
        <v>0</v>
      </c>
      <c r="V36" s="13">
        <f>P36*V5+V35</f>
        <v>0</v>
      </c>
      <c r="W36" s="13">
        <f>Q36*W5+W35</f>
        <v>0</v>
      </c>
      <c r="X36" s="13">
        <f>N36*X5+X35</f>
        <v>0</v>
      </c>
      <c r="Y36" s="13">
        <f>Q36*Y5+Y35</f>
        <v>0</v>
      </c>
      <c r="Z36" s="11">
        <f t="shared" si="9"/>
        <v>2741.2098315520543</v>
      </c>
      <c r="AA36" s="11"/>
    </row>
    <row r="37" spans="1:27" ht="12.75" customHeight="1" x14ac:dyDescent="0.2">
      <c r="A37" s="12" t="s">
        <v>139</v>
      </c>
      <c r="B37" s="12">
        <v>61500</v>
      </c>
      <c r="C37" s="12">
        <f t="shared" si="0"/>
        <v>50</v>
      </c>
      <c r="D37" s="125">
        <v>139.64945489298901</v>
      </c>
      <c r="E37" s="125">
        <v>0</v>
      </c>
      <c r="F37" s="125">
        <v>35.725399891193298</v>
      </c>
      <c r="G37" s="125">
        <v>0</v>
      </c>
      <c r="H37" s="123">
        <v>0</v>
      </c>
      <c r="I37" s="125">
        <v>0</v>
      </c>
      <c r="J37" s="125">
        <v>0</v>
      </c>
      <c r="K37" s="13">
        <f t="shared" si="1"/>
        <v>248.14328122213431</v>
      </c>
      <c r="L37" s="13">
        <f t="shared" si="2"/>
        <v>0</v>
      </c>
      <c r="M37" s="13">
        <f t="shared" si="3"/>
        <v>71.890286251917303</v>
      </c>
      <c r="N37" s="13">
        <f t="shared" si="6"/>
        <v>0</v>
      </c>
      <c r="O37" s="10">
        <f t="shared" si="7"/>
        <v>0</v>
      </c>
      <c r="P37" s="13">
        <f t="shared" si="4"/>
        <v>0</v>
      </c>
      <c r="Q37" s="13">
        <f t="shared" si="5"/>
        <v>0</v>
      </c>
      <c r="R37" s="13">
        <f>K37*R5+R36</f>
        <v>5904.5884214691159</v>
      </c>
      <c r="S37" s="10">
        <f t="shared" si="8"/>
        <v>2987.1255949468464</v>
      </c>
      <c r="T37" s="13">
        <f>N37*T5+T36</f>
        <v>0</v>
      </c>
      <c r="U37" s="13">
        <f>O37*U5+U36</f>
        <v>0</v>
      </c>
      <c r="V37" s="13">
        <f>P37*V5+V36</f>
        <v>0</v>
      </c>
      <c r="W37" s="13">
        <f>Q37*W5+W36</f>
        <v>0</v>
      </c>
      <c r="X37" s="13">
        <f>N37*X5+X36</f>
        <v>0</v>
      </c>
      <c r="Y37" s="13">
        <f>Q37*Y5+Y36</f>
        <v>0</v>
      </c>
      <c r="Z37" s="11">
        <f t="shared" si="9"/>
        <v>2917.4628265222714</v>
      </c>
      <c r="AA37" s="11"/>
    </row>
    <row r="38" spans="1:27" ht="12.75" customHeight="1" x14ac:dyDescent="0.2">
      <c r="A38" s="12" t="s">
        <v>140</v>
      </c>
      <c r="B38" s="12">
        <v>61550</v>
      </c>
      <c r="C38" s="12">
        <f t="shared" si="0"/>
        <v>50</v>
      </c>
      <c r="D38" s="125">
        <v>158.84858229423901</v>
      </c>
      <c r="E38" s="125">
        <v>0</v>
      </c>
      <c r="F38" s="125">
        <v>20.9631071151362</v>
      </c>
      <c r="G38" s="125">
        <v>0</v>
      </c>
      <c r="H38" s="123">
        <v>0</v>
      </c>
      <c r="I38" s="125">
        <v>0</v>
      </c>
      <c r="J38" s="125">
        <v>0</v>
      </c>
      <c r="K38" s="13">
        <f t="shared" si="1"/>
        <v>276.38707146965561</v>
      </c>
      <c r="L38" s="13">
        <f t="shared" si="2"/>
        <v>0</v>
      </c>
      <c r="M38" s="13">
        <f t="shared" si="3"/>
        <v>52.489358339193984</v>
      </c>
      <c r="N38" s="13">
        <f t="shared" si="6"/>
        <v>0</v>
      </c>
      <c r="O38" s="10">
        <f t="shared" si="7"/>
        <v>0</v>
      </c>
      <c r="P38" s="13">
        <f t="shared" si="4"/>
        <v>0</v>
      </c>
      <c r="Q38" s="13">
        <f t="shared" si="5"/>
        <v>0</v>
      </c>
      <c r="R38" s="13">
        <f>K38*R5+R37</f>
        <v>6180.9754929387718</v>
      </c>
      <c r="S38" s="10">
        <f t="shared" si="8"/>
        <v>3039.6149532860404</v>
      </c>
      <c r="T38" s="13">
        <f>N38*T5+T37</f>
        <v>0</v>
      </c>
      <c r="U38" s="13">
        <f>O38*U5+U37</f>
        <v>0</v>
      </c>
      <c r="V38" s="13">
        <f>P38*V5+V37</f>
        <v>0</v>
      </c>
      <c r="W38" s="13">
        <f>Q38*W5+W37</f>
        <v>0</v>
      </c>
      <c r="X38" s="13">
        <f>N38*X5+X37</f>
        <v>0</v>
      </c>
      <c r="Y38" s="13">
        <f>Q38*Y5+Y37</f>
        <v>0</v>
      </c>
      <c r="Z38" s="11">
        <f t="shared" si="9"/>
        <v>3141.3605396527328</v>
      </c>
      <c r="AA38" s="11"/>
    </row>
    <row r="39" spans="1:27" ht="12.75" customHeight="1" x14ac:dyDescent="0.2">
      <c r="A39" s="12" t="s">
        <v>141</v>
      </c>
      <c r="B39" s="12">
        <v>61600</v>
      </c>
      <c r="C39" s="12">
        <f t="shared" si="0"/>
        <v>50</v>
      </c>
      <c r="D39" s="125">
        <v>151.53035329009401</v>
      </c>
      <c r="E39" s="125">
        <v>0</v>
      </c>
      <c r="F39" s="125">
        <v>25.819064261032999</v>
      </c>
      <c r="G39" s="125">
        <v>0</v>
      </c>
      <c r="H39" s="123">
        <v>0</v>
      </c>
      <c r="I39" s="125">
        <v>0</v>
      </c>
      <c r="J39" s="125">
        <v>0</v>
      </c>
      <c r="K39" s="13">
        <f t="shared" si="1"/>
        <v>287.38790331882689</v>
      </c>
      <c r="L39" s="13">
        <f t="shared" si="2"/>
        <v>0</v>
      </c>
      <c r="M39" s="13">
        <f t="shared" si="3"/>
        <v>43.31682534830481</v>
      </c>
      <c r="N39" s="13">
        <f t="shared" si="6"/>
        <v>0</v>
      </c>
      <c r="O39" s="10">
        <f t="shared" si="7"/>
        <v>0</v>
      </c>
      <c r="P39" s="13">
        <f t="shared" si="4"/>
        <v>0</v>
      </c>
      <c r="Q39" s="13">
        <f t="shared" si="5"/>
        <v>0</v>
      </c>
      <c r="R39" s="13">
        <f>K39*R5+R38</f>
        <v>6468.3633962575987</v>
      </c>
      <c r="S39" s="10">
        <f t="shared" si="8"/>
        <v>3082.9317786343454</v>
      </c>
      <c r="T39" s="13">
        <f>N39*T5+T38</f>
        <v>0</v>
      </c>
      <c r="U39" s="13">
        <f>O39*U5+U38</f>
        <v>0</v>
      </c>
      <c r="V39" s="13">
        <f>P39*V5+V38</f>
        <v>0</v>
      </c>
      <c r="W39" s="13">
        <f>Q39*W5+W38</f>
        <v>0</v>
      </c>
      <c r="X39" s="13">
        <f>N39*X5+X38</f>
        <v>0</v>
      </c>
      <c r="Y39" s="13">
        <f>Q39*Y5+Y38</f>
        <v>0</v>
      </c>
      <c r="Z39" s="11">
        <f t="shared" si="9"/>
        <v>3385.4316176232551</v>
      </c>
      <c r="AA39" s="11"/>
    </row>
    <row r="40" spans="1:27" ht="12.75" customHeight="1" x14ac:dyDescent="0.2">
      <c r="A40" s="12" t="s">
        <v>142</v>
      </c>
      <c r="B40" s="12">
        <v>61650</v>
      </c>
      <c r="C40" s="12">
        <f t="shared" ref="C40:C71" si="10">B40-B39</f>
        <v>50</v>
      </c>
      <c r="D40" s="125">
        <v>132.53491784970799</v>
      </c>
      <c r="E40" s="125">
        <v>0</v>
      </c>
      <c r="F40" s="125">
        <v>40.351987379835499</v>
      </c>
      <c r="G40" s="125">
        <v>0</v>
      </c>
      <c r="H40" s="123">
        <v>0</v>
      </c>
      <c r="I40" s="125">
        <v>0</v>
      </c>
      <c r="J40" s="125">
        <v>0</v>
      </c>
      <c r="K40" s="13">
        <f t="shared" ref="K40:K71" si="11">AVERAGE(D39:D40)*(C40)/27</f>
        <v>263.02339920352034</v>
      </c>
      <c r="L40" s="13">
        <f t="shared" ref="L40:L71" si="12">AVERAGE(E39:E40)*(C40)/27</f>
        <v>0</v>
      </c>
      <c r="M40" s="13">
        <f t="shared" ref="M40:M71" si="13">AVERAGE(F39:F40)*(C40)/27</f>
        <v>61.269492260063423</v>
      </c>
      <c r="N40" s="13">
        <f t="shared" ref="N40:N71" si="14">AVERAGE(G39:G40)*(C40)/27</f>
        <v>0</v>
      </c>
      <c r="O40" s="10">
        <f t="shared" si="7"/>
        <v>0</v>
      </c>
      <c r="P40" s="13">
        <f t="shared" ref="P40:P71" si="15">AVERAGE(I39:I40)*(C40)/27</f>
        <v>0</v>
      </c>
      <c r="Q40" s="13">
        <f t="shared" ref="Q40:Q71" si="16">AVERAGE(J39:J40)*(C40)/27</f>
        <v>0</v>
      </c>
      <c r="R40" s="13">
        <f>K40*R5+R39</f>
        <v>6731.3867954611187</v>
      </c>
      <c r="S40" s="10">
        <f t="shared" si="8"/>
        <v>3144.2012708944089</v>
      </c>
      <c r="T40" s="13">
        <f>N40*T5+T39</f>
        <v>0</v>
      </c>
      <c r="U40" s="13">
        <f>O40*U5+U39</f>
        <v>0</v>
      </c>
      <c r="V40" s="13">
        <f>P40*V5+V39</f>
        <v>0</v>
      </c>
      <c r="W40" s="13">
        <f>Q40*W5+W39</f>
        <v>0</v>
      </c>
      <c r="X40" s="13">
        <f>N40*X5+X39</f>
        <v>0</v>
      </c>
      <c r="Y40" s="13">
        <f>Q40*Y5+Y39</f>
        <v>0</v>
      </c>
      <c r="Z40" s="11">
        <f t="shared" si="9"/>
        <v>3587.185524566712</v>
      </c>
      <c r="AA40" s="11"/>
    </row>
    <row r="41" spans="1:27" ht="12.75" customHeight="1" x14ac:dyDescent="0.2">
      <c r="A41" s="12" t="s">
        <v>143</v>
      </c>
      <c r="B41" s="12">
        <v>61700</v>
      </c>
      <c r="C41" s="12">
        <f t="shared" si="10"/>
        <v>50</v>
      </c>
      <c r="D41" s="125">
        <v>116.036059363471</v>
      </c>
      <c r="E41" s="125">
        <v>0</v>
      </c>
      <c r="F41" s="125">
        <v>57.693372602322597</v>
      </c>
      <c r="G41" s="125">
        <v>0</v>
      </c>
      <c r="H41" s="123">
        <v>0</v>
      </c>
      <c r="I41" s="125">
        <v>0</v>
      </c>
      <c r="J41" s="125">
        <v>0</v>
      </c>
      <c r="K41" s="13">
        <f t="shared" si="11"/>
        <v>230.15831223442498</v>
      </c>
      <c r="L41" s="13">
        <f t="shared" si="12"/>
        <v>0</v>
      </c>
      <c r="M41" s="13">
        <f t="shared" si="13"/>
        <v>90.78274072422046</v>
      </c>
      <c r="N41" s="13">
        <f t="shared" si="14"/>
        <v>0</v>
      </c>
      <c r="O41" s="10">
        <f t="shared" si="7"/>
        <v>0</v>
      </c>
      <c r="P41" s="13">
        <f t="shared" si="15"/>
        <v>0</v>
      </c>
      <c r="Q41" s="13">
        <f t="shared" si="16"/>
        <v>0</v>
      </c>
      <c r="R41" s="13">
        <f>K41*R5+R40</f>
        <v>6961.5451076955433</v>
      </c>
      <c r="S41" s="10">
        <f t="shared" si="8"/>
        <v>3234.9840116186292</v>
      </c>
      <c r="T41" s="13">
        <f>N41*T5+T40</f>
        <v>0</v>
      </c>
      <c r="U41" s="13">
        <f>O41*U5+U40</f>
        <v>0</v>
      </c>
      <c r="V41" s="13">
        <f>P41*V5+V40</f>
        <v>0</v>
      </c>
      <c r="W41" s="13">
        <f>Q41*W5+W40</f>
        <v>0</v>
      </c>
      <c r="X41" s="13">
        <f>N41*X5+X40</f>
        <v>0</v>
      </c>
      <c r="Y41" s="13">
        <f>Q41*Y5+Y40</f>
        <v>0</v>
      </c>
      <c r="Z41" s="11">
        <f t="shared" si="9"/>
        <v>3726.5610960769163</v>
      </c>
      <c r="AA41" s="11"/>
    </row>
    <row r="42" spans="1:27" ht="12.75" customHeight="1" x14ac:dyDescent="0.2">
      <c r="A42" s="12" t="s">
        <v>144</v>
      </c>
      <c r="B42" s="12">
        <v>61750</v>
      </c>
      <c r="C42" s="12">
        <f t="shared" si="10"/>
        <v>50</v>
      </c>
      <c r="D42" s="125">
        <v>99.621456253183197</v>
      </c>
      <c r="E42" s="125">
        <v>0</v>
      </c>
      <c r="F42" s="125">
        <v>74.427116412228301</v>
      </c>
      <c r="G42" s="125">
        <v>0</v>
      </c>
      <c r="H42" s="123">
        <v>0</v>
      </c>
      <c r="I42" s="125">
        <v>0</v>
      </c>
      <c r="J42" s="125">
        <v>0</v>
      </c>
      <c r="K42" s="13">
        <f t="shared" si="11"/>
        <v>199.68288483023537</v>
      </c>
      <c r="L42" s="13">
        <f t="shared" si="12"/>
        <v>0</v>
      </c>
      <c r="M42" s="13">
        <f t="shared" si="13"/>
        <v>122.33378612458418</v>
      </c>
      <c r="N42" s="13">
        <f t="shared" si="14"/>
        <v>0</v>
      </c>
      <c r="O42" s="10">
        <f t="shared" si="7"/>
        <v>0</v>
      </c>
      <c r="P42" s="13">
        <f t="shared" si="15"/>
        <v>0</v>
      </c>
      <c r="Q42" s="13">
        <f t="shared" si="16"/>
        <v>0</v>
      </c>
      <c r="R42" s="13">
        <f>K42*R5+R41</f>
        <v>7161.227992525779</v>
      </c>
      <c r="S42" s="10">
        <f t="shared" si="8"/>
        <v>3357.3177977432133</v>
      </c>
      <c r="T42" s="13">
        <f>N42*T5+T41</f>
        <v>0</v>
      </c>
      <c r="U42" s="13">
        <f>O42*U5+U41</f>
        <v>0</v>
      </c>
      <c r="V42" s="13">
        <f>P42*V5+V41</f>
        <v>0</v>
      </c>
      <c r="W42" s="13">
        <f>Q42*W5+W41</f>
        <v>0</v>
      </c>
      <c r="X42" s="13">
        <f>N42*X5+X41</f>
        <v>0</v>
      </c>
      <c r="Y42" s="13">
        <f>Q42*Y5+Y41</f>
        <v>0</v>
      </c>
      <c r="Z42" s="11">
        <f t="shared" si="9"/>
        <v>3803.9101947825675</v>
      </c>
      <c r="AA42" s="11"/>
    </row>
    <row r="43" spans="1:27" ht="12.75" customHeight="1" x14ac:dyDescent="0.2">
      <c r="A43" s="12" t="s">
        <v>145</v>
      </c>
      <c r="B43" s="12">
        <v>61800</v>
      </c>
      <c r="C43" s="12">
        <f t="shared" si="10"/>
        <v>50</v>
      </c>
      <c r="D43" s="125">
        <v>95.920294455977199</v>
      </c>
      <c r="E43" s="125">
        <v>0</v>
      </c>
      <c r="F43" s="125">
        <v>86.279244362250196</v>
      </c>
      <c r="G43" s="125">
        <v>0</v>
      </c>
      <c r="H43" s="123">
        <v>0</v>
      </c>
      <c r="I43" s="125">
        <v>0</v>
      </c>
      <c r="J43" s="125">
        <v>0</v>
      </c>
      <c r="K43" s="13">
        <f t="shared" si="11"/>
        <v>181.05717658255594</v>
      </c>
      <c r="L43" s="13">
        <f t="shared" si="12"/>
        <v>0</v>
      </c>
      <c r="M43" s="13">
        <f t="shared" si="13"/>
        <v>148.80218590229489</v>
      </c>
      <c r="N43" s="13">
        <f t="shared" si="14"/>
        <v>0</v>
      </c>
      <c r="O43" s="10">
        <f t="shared" si="7"/>
        <v>0</v>
      </c>
      <c r="P43" s="13">
        <f t="shared" si="15"/>
        <v>0</v>
      </c>
      <c r="Q43" s="13">
        <f t="shared" si="16"/>
        <v>0</v>
      </c>
      <c r="R43" s="13">
        <f>K43*R5+R42</f>
        <v>7342.2851691083351</v>
      </c>
      <c r="S43" s="10">
        <f t="shared" si="8"/>
        <v>3506.119983645508</v>
      </c>
      <c r="T43" s="13">
        <f>N43*T5+T42</f>
        <v>0</v>
      </c>
      <c r="U43" s="13">
        <f>O43*U5+U42</f>
        <v>0</v>
      </c>
      <c r="V43" s="13">
        <f>P43*V5+V42</f>
        <v>0</v>
      </c>
      <c r="W43" s="13">
        <f>Q43*W5+W42</f>
        <v>0</v>
      </c>
      <c r="X43" s="13">
        <f>N43*X5+X42</f>
        <v>0</v>
      </c>
      <c r="Y43" s="13">
        <f>Q43*Y5+Y42</f>
        <v>0</v>
      </c>
      <c r="Z43" s="11">
        <f t="shared" si="9"/>
        <v>3836.1651854628285</v>
      </c>
      <c r="AA43" s="11"/>
    </row>
    <row r="44" spans="1:27" ht="12.75" customHeight="1" x14ac:dyDescent="0.2">
      <c r="A44" s="12" t="s">
        <v>146</v>
      </c>
      <c r="B44" s="12">
        <v>61850</v>
      </c>
      <c r="C44" s="12">
        <f t="shared" si="10"/>
        <v>50</v>
      </c>
      <c r="D44" s="125">
        <v>81.494206136472599</v>
      </c>
      <c r="E44" s="125">
        <v>0</v>
      </c>
      <c r="F44" s="125">
        <v>97.264843030905496</v>
      </c>
      <c r="G44" s="125">
        <v>0</v>
      </c>
      <c r="H44" s="123">
        <v>0</v>
      </c>
      <c r="I44" s="125">
        <v>0</v>
      </c>
      <c r="J44" s="125">
        <v>0</v>
      </c>
      <c r="K44" s="13">
        <f t="shared" si="11"/>
        <v>164.27268573374982</v>
      </c>
      <c r="L44" s="13">
        <f t="shared" si="12"/>
        <v>0</v>
      </c>
      <c r="M44" s="13">
        <f t="shared" si="13"/>
        <v>169.94822906773675</v>
      </c>
      <c r="N44" s="13">
        <f t="shared" si="14"/>
        <v>0</v>
      </c>
      <c r="O44" s="10">
        <f t="shared" si="7"/>
        <v>0</v>
      </c>
      <c r="P44" s="13">
        <f t="shared" si="15"/>
        <v>0</v>
      </c>
      <c r="Q44" s="13">
        <f t="shared" si="16"/>
        <v>0</v>
      </c>
      <c r="R44" s="13">
        <f>K44*R5+R43</f>
        <v>7506.5578548420854</v>
      </c>
      <c r="S44" s="10">
        <f t="shared" si="8"/>
        <v>3676.068212713245</v>
      </c>
      <c r="T44" s="13">
        <f>N44*T5+T43</f>
        <v>0</v>
      </c>
      <c r="U44" s="13">
        <f>O44*U5+U43</f>
        <v>0</v>
      </c>
      <c r="V44" s="13">
        <f>P44*V5+V43</f>
        <v>0</v>
      </c>
      <c r="W44" s="13">
        <f>Q44*W5+W43</f>
        <v>0</v>
      </c>
      <c r="X44" s="13">
        <f>N44*X5+X43</f>
        <v>0</v>
      </c>
      <c r="Y44" s="13">
        <f>Q44*Y5+Y43</f>
        <v>0</v>
      </c>
      <c r="Z44" s="11">
        <f t="shared" si="9"/>
        <v>3830.4896421288418</v>
      </c>
      <c r="AA44" s="11"/>
    </row>
    <row r="45" spans="1:27" ht="12.75" customHeight="1" x14ac:dyDescent="0.2">
      <c r="A45" s="12" t="s">
        <v>147</v>
      </c>
      <c r="B45" s="12">
        <v>61900</v>
      </c>
      <c r="C45" s="12">
        <f t="shared" si="10"/>
        <v>50</v>
      </c>
      <c r="D45" s="125">
        <v>67.409086945846198</v>
      </c>
      <c r="E45" s="125">
        <v>0</v>
      </c>
      <c r="F45" s="125">
        <v>106.910485294832</v>
      </c>
      <c r="G45" s="125">
        <v>0</v>
      </c>
      <c r="H45" s="123">
        <v>0</v>
      </c>
      <c r="I45" s="125">
        <v>0</v>
      </c>
      <c r="J45" s="125">
        <v>0</v>
      </c>
      <c r="K45" s="13">
        <f t="shared" si="11"/>
        <v>137.87341952066552</v>
      </c>
      <c r="L45" s="13">
        <f t="shared" si="12"/>
        <v>0</v>
      </c>
      <c r="M45" s="13">
        <f t="shared" si="13"/>
        <v>189.05122993123842</v>
      </c>
      <c r="N45" s="13">
        <f t="shared" si="14"/>
        <v>0</v>
      </c>
      <c r="O45" s="10">
        <f t="shared" si="7"/>
        <v>0</v>
      </c>
      <c r="P45" s="13">
        <f t="shared" si="15"/>
        <v>0</v>
      </c>
      <c r="Q45" s="13">
        <f t="shared" si="16"/>
        <v>0</v>
      </c>
      <c r="R45" s="13">
        <f>K45*R5+R44</f>
        <v>7644.4312743627506</v>
      </c>
      <c r="S45" s="10">
        <f t="shared" si="8"/>
        <v>3865.1194426444836</v>
      </c>
      <c r="T45" s="13">
        <f>N45*T5+T44</f>
        <v>0</v>
      </c>
      <c r="U45" s="13">
        <f>O45*U5+U44</f>
        <v>0</v>
      </c>
      <c r="V45" s="13">
        <f>P45*V5+V44</f>
        <v>0</v>
      </c>
      <c r="W45" s="13">
        <f>Q45*W5+W44</f>
        <v>0</v>
      </c>
      <c r="X45" s="13">
        <f>N45*X5+X44</f>
        <v>0</v>
      </c>
      <c r="Y45" s="13">
        <f>Q45*Y5+Y44</f>
        <v>0</v>
      </c>
      <c r="Z45" s="11">
        <f t="shared" si="9"/>
        <v>3779.3118317182689</v>
      </c>
      <c r="AA45" s="11"/>
    </row>
    <row r="46" spans="1:27" ht="12.75" customHeight="1" x14ac:dyDescent="0.2">
      <c r="A46" s="12" t="s">
        <v>148</v>
      </c>
      <c r="B46" s="12">
        <v>61950</v>
      </c>
      <c r="C46" s="12">
        <f t="shared" si="10"/>
        <v>50</v>
      </c>
      <c r="D46" s="125">
        <v>67.260790107690795</v>
      </c>
      <c r="E46" s="125">
        <v>0</v>
      </c>
      <c r="F46" s="125">
        <v>97.6169805243198</v>
      </c>
      <c r="G46" s="125">
        <v>0</v>
      </c>
      <c r="H46" s="123">
        <v>0</v>
      </c>
      <c r="I46" s="125">
        <v>0</v>
      </c>
      <c r="J46" s="125">
        <v>0</v>
      </c>
      <c r="K46" s="13">
        <f t="shared" si="11"/>
        <v>124.69433060512684</v>
      </c>
      <c r="L46" s="13">
        <f t="shared" si="12"/>
        <v>0</v>
      </c>
      <c r="M46" s="13">
        <f t="shared" si="13"/>
        <v>189.37728316588129</v>
      </c>
      <c r="N46" s="13">
        <f t="shared" si="14"/>
        <v>0</v>
      </c>
      <c r="O46" s="10">
        <f t="shared" si="7"/>
        <v>0</v>
      </c>
      <c r="P46" s="13">
        <f t="shared" si="15"/>
        <v>0</v>
      </c>
      <c r="Q46" s="13">
        <f t="shared" si="16"/>
        <v>0</v>
      </c>
      <c r="R46" s="13">
        <f>K46*R5+R45</f>
        <v>7769.1256049678777</v>
      </c>
      <c r="S46" s="10">
        <f t="shared" si="8"/>
        <v>4054.4967258103648</v>
      </c>
      <c r="T46" s="13">
        <f>N46*T5+T45</f>
        <v>0</v>
      </c>
      <c r="U46" s="13">
        <f>O46*U5+U45</f>
        <v>0</v>
      </c>
      <c r="V46" s="13">
        <f>P46*V5+V45</f>
        <v>0</v>
      </c>
      <c r="W46" s="13">
        <f>Q46*W5+W45</f>
        <v>0</v>
      </c>
      <c r="X46" s="13">
        <f>N46*X5+X45</f>
        <v>0</v>
      </c>
      <c r="Y46" s="13">
        <f>Q46*Y5+Y45</f>
        <v>0</v>
      </c>
      <c r="Z46" s="11">
        <f t="shared" si="9"/>
        <v>3714.6288791575143</v>
      </c>
      <c r="AA46" s="11"/>
    </row>
    <row r="47" spans="1:27" ht="12.75" customHeight="1" x14ac:dyDescent="0.2">
      <c r="A47" s="12" t="s">
        <v>149</v>
      </c>
      <c r="B47" s="12">
        <v>62000</v>
      </c>
      <c r="C47" s="12">
        <f t="shared" si="10"/>
        <v>50</v>
      </c>
      <c r="D47" s="125">
        <v>169.388399087376</v>
      </c>
      <c r="E47" s="125">
        <v>0</v>
      </c>
      <c r="F47" s="125">
        <v>21.683998867201801</v>
      </c>
      <c r="G47" s="125">
        <v>0</v>
      </c>
      <c r="H47" s="123">
        <v>0</v>
      </c>
      <c r="I47" s="125">
        <v>0</v>
      </c>
      <c r="J47" s="125">
        <v>0</v>
      </c>
      <c r="K47" s="13">
        <f t="shared" si="11"/>
        <v>219.11961962506186</v>
      </c>
      <c r="L47" s="13">
        <f t="shared" si="12"/>
        <v>0</v>
      </c>
      <c r="M47" s="13">
        <f t="shared" si="13"/>
        <v>110.46386980696444</v>
      </c>
      <c r="N47" s="13">
        <f t="shared" si="14"/>
        <v>0</v>
      </c>
      <c r="O47" s="10">
        <f t="shared" si="7"/>
        <v>0</v>
      </c>
      <c r="P47" s="13">
        <f t="shared" si="15"/>
        <v>0</v>
      </c>
      <c r="Q47" s="13">
        <f t="shared" si="16"/>
        <v>0</v>
      </c>
      <c r="R47" s="13">
        <f>K47*R5+R46</f>
        <v>7988.2452245929398</v>
      </c>
      <c r="S47" s="10">
        <f t="shared" si="8"/>
        <v>4164.9605956173291</v>
      </c>
      <c r="T47" s="13">
        <f>N47*T5+T46</f>
        <v>0</v>
      </c>
      <c r="U47" s="13">
        <f>O47*U5+U46</f>
        <v>0</v>
      </c>
      <c r="V47" s="13">
        <f>P47*V5+V46</f>
        <v>0</v>
      </c>
      <c r="W47" s="13">
        <f>Q47*W5+W46</f>
        <v>0</v>
      </c>
      <c r="X47" s="13">
        <f>N47*X5+X46</f>
        <v>0</v>
      </c>
      <c r="Y47" s="13">
        <f>Q47*Y5+Y46</f>
        <v>0</v>
      </c>
      <c r="Z47" s="11">
        <f t="shared" si="9"/>
        <v>3823.2846289756117</v>
      </c>
      <c r="AA47" s="11"/>
    </row>
    <row r="48" spans="1:27" ht="12.75" customHeight="1" x14ac:dyDescent="0.2">
      <c r="A48" s="12" t="s">
        <v>150</v>
      </c>
      <c r="B48" s="12">
        <v>62050</v>
      </c>
      <c r="C48" s="12">
        <f t="shared" si="10"/>
        <v>50</v>
      </c>
      <c r="D48" s="125">
        <v>191.40486206706299</v>
      </c>
      <c r="E48" s="125">
        <v>0</v>
      </c>
      <c r="F48" s="125">
        <v>24.9825921202291</v>
      </c>
      <c r="G48" s="125">
        <v>0</v>
      </c>
      <c r="H48" s="123">
        <v>0</v>
      </c>
      <c r="I48" s="125">
        <v>0</v>
      </c>
      <c r="J48" s="125">
        <v>0</v>
      </c>
      <c r="K48" s="13">
        <f t="shared" si="11"/>
        <v>334.06783440225837</v>
      </c>
      <c r="L48" s="13">
        <f t="shared" si="12"/>
        <v>0</v>
      </c>
      <c r="M48" s="13">
        <f t="shared" si="13"/>
        <v>43.209806469843429</v>
      </c>
      <c r="N48" s="13">
        <f t="shared" si="14"/>
        <v>0</v>
      </c>
      <c r="O48" s="10">
        <f t="shared" si="7"/>
        <v>0</v>
      </c>
      <c r="P48" s="13">
        <f t="shared" si="15"/>
        <v>0</v>
      </c>
      <c r="Q48" s="13">
        <f t="shared" si="16"/>
        <v>0</v>
      </c>
      <c r="R48" s="13">
        <f>K48*R5+R47</f>
        <v>8322.3130589951979</v>
      </c>
      <c r="S48" s="10">
        <f t="shared" si="8"/>
        <v>4208.1704020871721</v>
      </c>
      <c r="T48" s="13">
        <f>N48*T5+T47</f>
        <v>0</v>
      </c>
      <c r="U48" s="13">
        <f>O48*U5+U47</f>
        <v>0</v>
      </c>
      <c r="V48" s="13">
        <f>P48*V5+V47</f>
        <v>0</v>
      </c>
      <c r="W48" s="13">
        <f>Q48*W5+W47</f>
        <v>0</v>
      </c>
      <c r="X48" s="13">
        <f>N48*X5+X47</f>
        <v>0</v>
      </c>
      <c r="Y48" s="13">
        <f>Q48*Y5+Y47</f>
        <v>0</v>
      </c>
      <c r="Z48" s="11">
        <f t="shared" si="9"/>
        <v>4114.1426569080268</v>
      </c>
      <c r="AA48" s="11"/>
    </row>
    <row r="49" spans="1:27" ht="12.75" customHeight="1" x14ac:dyDescent="0.2">
      <c r="A49" s="12" t="s">
        <v>151</v>
      </c>
      <c r="B49" s="12">
        <v>62100</v>
      </c>
      <c r="C49" s="12">
        <f t="shared" si="10"/>
        <v>50</v>
      </c>
      <c r="D49" s="125">
        <v>132.313357053479</v>
      </c>
      <c r="E49" s="125">
        <v>0</v>
      </c>
      <c r="F49" s="125">
        <v>43.236047010959702</v>
      </c>
      <c r="G49" s="125">
        <v>0</v>
      </c>
      <c r="H49" s="123">
        <v>0</v>
      </c>
      <c r="I49" s="125">
        <v>0</v>
      </c>
      <c r="J49" s="125">
        <v>0</v>
      </c>
      <c r="K49" s="13">
        <f t="shared" si="11"/>
        <v>299.73909177827966</v>
      </c>
      <c r="L49" s="13">
        <f t="shared" si="12"/>
        <v>0</v>
      </c>
      <c r="M49" s="13">
        <f t="shared" si="13"/>
        <v>63.165406602952601</v>
      </c>
      <c r="N49" s="13">
        <f t="shared" si="14"/>
        <v>0</v>
      </c>
      <c r="O49" s="10">
        <f t="shared" si="7"/>
        <v>0</v>
      </c>
      <c r="P49" s="13">
        <f t="shared" si="15"/>
        <v>0</v>
      </c>
      <c r="Q49" s="13">
        <f t="shared" si="16"/>
        <v>0</v>
      </c>
      <c r="R49" s="13">
        <f>K49*R5+R48</f>
        <v>8622.0521507734775</v>
      </c>
      <c r="S49" s="10">
        <f t="shared" si="8"/>
        <v>4271.3358086901244</v>
      </c>
      <c r="T49" s="13">
        <f>N49*T5+T48</f>
        <v>0</v>
      </c>
      <c r="U49" s="13">
        <f>O49*U5+U48</f>
        <v>0</v>
      </c>
      <c r="V49" s="13">
        <f>P49*V5+V48</f>
        <v>0</v>
      </c>
      <c r="W49" s="13">
        <f>Q49*W5+W48</f>
        <v>0</v>
      </c>
      <c r="X49" s="13">
        <f>N49*X5+X48</f>
        <v>0</v>
      </c>
      <c r="Y49" s="13">
        <f>Q49*Y5+Y48</f>
        <v>0</v>
      </c>
      <c r="Z49" s="11">
        <f t="shared" si="9"/>
        <v>4350.716342083354</v>
      </c>
      <c r="AA49" s="11"/>
    </row>
    <row r="50" spans="1:27" ht="12.75" customHeight="1" x14ac:dyDescent="0.2">
      <c r="A50" s="12" t="s">
        <v>152</v>
      </c>
      <c r="B50" s="12">
        <v>62150</v>
      </c>
      <c r="C50" s="12">
        <f t="shared" si="10"/>
        <v>50</v>
      </c>
      <c r="D50" s="125">
        <v>128.46489321906901</v>
      </c>
      <c r="E50" s="125">
        <v>0</v>
      </c>
      <c r="F50" s="125">
        <v>43.846257088069898</v>
      </c>
      <c r="G50" s="125">
        <v>0</v>
      </c>
      <c r="H50" s="123">
        <v>0</v>
      </c>
      <c r="I50" s="125">
        <v>0</v>
      </c>
      <c r="J50" s="125">
        <v>0</v>
      </c>
      <c r="K50" s="13">
        <f t="shared" si="11"/>
        <v>241.46134284495184</v>
      </c>
      <c r="L50" s="13">
        <f t="shared" si="12"/>
        <v>0</v>
      </c>
      <c r="M50" s="13">
        <f t="shared" si="13"/>
        <v>80.631763054657043</v>
      </c>
      <c r="N50" s="13">
        <f t="shared" si="14"/>
        <v>0</v>
      </c>
      <c r="O50" s="10">
        <f t="shared" si="7"/>
        <v>0</v>
      </c>
      <c r="P50" s="13">
        <f t="shared" si="15"/>
        <v>0</v>
      </c>
      <c r="Q50" s="13">
        <f t="shared" si="16"/>
        <v>0</v>
      </c>
      <c r="R50" s="13">
        <f>K50*R5+R49</f>
        <v>8863.5134936184295</v>
      </c>
      <c r="S50" s="10">
        <f t="shared" si="8"/>
        <v>4351.9675717447817</v>
      </c>
      <c r="T50" s="13">
        <f>N50*T5+T49</f>
        <v>0</v>
      </c>
      <c r="U50" s="13">
        <f>O50*U5+U49</f>
        <v>0</v>
      </c>
      <c r="V50" s="13">
        <f>P50*V5+V49</f>
        <v>0</v>
      </c>
      <c r="W50" s="13">
        <f>Q50*W5+W49</f>
        <v>0</v>
      </c>
      <c r="X50" s="13">
        <f>N50*X5+X49</f>
        <v>0</v>
      </c>
      <c r="Y50" s="13">
        <f>Q50*Y5+Y49</f>
        <v>0</v>
      </c>
      <c r="Z50" s="11">
        <f t="shared" si="9"/>
        <v>4511.5459218736487</v>
      </c>
      <c r="AA50" s="11"/>
    </row>
    <row r="51" spans="1:27" ht="12.75" customHeight="1" x14ac:dyDescent="0.2">
      <c r="A51" s="12" t="s">
        <v>153</v>
      </c>
      <c r="B51" s="12">
        <v>62200</v>
      </c>
      <c r="C51" s="12">
        <f t="shared" si="10"/>
        <v>50</v>
      </c>
      <c r="D51" s="125">
        <v>139.69003264754099</v>
      </c>
      <c r="E51" s="125">
        <v>0</v>
      </c>
      <c r="F51" s="125">
        <v>28.7964801106618</v>
      </c>
      <c r="G51" s="125">
        <v>0</v>
      </c>
      <c r="H51" s="123">
        <v>0</v>
      </c>
      <c r="I51" s="125">
        <v>0</v>
      </c>
      <c r="J51" s="125">
        <v>0</v>
      </c>
      <c r="K51" s="13">
        <f t="shared" si="11"/>
        <v>248.29159802463892</v>
      </c>
      <c r="L51" s="13">
        <f t="shared" si="12"/>
        <v>0</v>
      </c>
      <c r="M51" s="13">
        <f t="shared" si="13"/>
        <v>67.261793702529346</v>
      </c>
      <c r="N51" s="13">
        <f t="shared" si="14"/>
        <v>0</v>
      </c>
      <c r="O51" s="10">
        <f t="shared" si="7"/>
        <v>0</v>
      </c>
      <c r="P51" s="13">
        <f t="shared" si="15"/>
        <v>0</v>
      </c>
      <c r="Q51" s="13">
        <f t="shared" si="16"/>
        <v>0</v>
      </c>
      <c r="R51" s="13">
        <f>K51*R5+R50</f>
        <v>9111.8050916430693</v>
      </c>
      <c r="S51" s="10">
        <f t="shared" si="8"/>
        <v>4419.2293654473115</v>
      </c>
      <c r="T51" s="13">
        <f>N51*T5+T50</f>
        <v>0</v>
      </c>
      <c r="U51" s="13">
        <f>O51*U5+U50</f>
        <v>0</v>
      </c>
      <c r="V51" s="13">
        <f>P51*V5+V50</f>
        <v>0</v>
      </c>
      <c r="W51" s="13">
        <f>Q51*W5+W50</f>
        <v>0</v>
      </c>
      <c r="X51" s="13">
        <f>N51*X5+X50</f>
        <v>0</v>
      </c>
      <c r="Y51" s="13">
        <f>Q51*Y5+Y50</f>
        <v>0</v>
      </c>
      <c r="Z51" s="11">
        <f t="shared" si="9"/>
        <v>4692.5757261957579</v>
      </c>
      <c r="AA51" s="11"/>
    </row>
    <row r="52" spans="1:27" ht="12.75" customHeight="1" x14ac:dyDescent="0.2">
      <c r="A52" s="12" t="s">
        <v>154</v>
      </c>
      <c r="B52" s="12">
        <v>62250</v>
      </c>
      <c r="C52" s="12">
        <f t="shared" si="10"/>
        <v>50</v>
      </c>
      <c r="D52" s="125">
        <v>151.854785737485</v>
      </c>
      <c r="E52" s="125">
        <v>0</v>
      </c>
      <c r="F52" s="125">
        <v>17.493408045018398</v>
      </c>
      <c r="G52" s="125">
        <v>0</v>
      </c>
      <c r="H52" s="123">
        <v>0</v>
      </c>
      <c r="I52" s="125">
        <v>0</v>
      </c>
      <c r="J52" s="125">
        <v>0</v>
      </c>
      <c r="K52" s="13">
        <f t="shared" si="11"/>
        <v>269.94890591206109</v>
      </c>
      <c r="L52" s="13">
        <f t="shared" si="12"/>
        <v>0</v>
      </c>
      <c r="M52" s="13">
        <f t="shared" si="13"/>
        <v>42.861007551555744</v>
      </c>
      <c r="N52" s="13">
        <f t="shared" si="14"/>
        <v>0</v>
      </c>
      <c r="O52" s="10">
        <f t="shared" si="7"/>
        <v>0</v>
      </c>
      <c r="P52" s="13">
        <f t="shared" si="15"/>
        <v>0</v>
      </c>
      <c r="Q52" s="13">
        <f t="shared" si="16"/>
        <v>0</v>
      </c>
      <c r="R52" s="13">
        <f>K52*R5+R51</f>
        <v>9381.7539975551299</v>
      </c>
      <c r="S52" s="10">
        <f t="shared" si="8"/>
        <v>4462.0903729988668</v>
      </c>
      <c r="T52" s="13">
        <f>N52*T5+T51</f>
        <v>0</v>
      </c>
      <c r="U52" s="13">
        <f>O52*U5+U51</f>
        <v>0</v>
      </c>
      <c r="V52" s="13">
        <f>P52*V5+V51</f>
        <v>0</v>
      </c>
      <c r="W52" s="13">
        <f>Q52*W5+W51</f>
        <v>0</v>
      </c>
      <c r="X52" s="13">
        <f>N52*X5+X51</f>
        <v>0</v>
      </c>
      <c r="Y52" s="13">
        <f>Q52*Y5+Y51</f>
        <v>0</v>
      </c>
      <c r="Z52" s="11">
        <f t="shared" si="9"/>
        <v>4919.6636245562631</v>
      </c>
      <c r="AA52" s="11"/>
    </row>
    <row r="53" spans="1:27" ht="12.75" customHeight="1" x14ac:dyDescent="0.2">
      <c r="A53" s="12" t="s">
        <v>155</v>
      </c>
      <c r="B53" s="12">
        <v>62300</v>
      </c>
      <c r="C53" s="12">
        <f t="shared" si="10"/>
        <v>50</v>
      </c>
      <c r="D53" s="125">
        <v>234.44178804806</v>
      </c>
      <c r="E53" s="125">
        <v>0</v>
      </c>
      <c r="F53" s="125">
        <v>0.50951387468739995</v>
      </c>
      <c r="G53" s="125">
        <v>0</v>
      </c>
      <c r="H53" s="123">
        <v>0</v>
      </c>
      <c r="I53" s="125">
        <v>0</v>
      </c>
      <c r="J53" s="125">
        <v>0</v>
      </c>
      <c r="K53" s="13">
        <f t="shared" si="11"/>
        <v>357.68201276439351</v>
      </c>
      <c r="L53" s="13">
        <f t="shared" si="12"/>
        <v>0</v>
      </c>
      <c r="M53" s="13">
        <f t="shared" si="13"/>
        <v>16.669372147875738</v>
      </c>
      <c r="N53" s="13">
        <f t="shared" si="14"/>
        <v>0</v>
      </c>
      <c r="O53" s="10">
        <f t="shared" si="7"/>
        <v>0</v>
      </c>
      <c r="P53" s="13">
        <f t="shared" si="15"/>
        <v>0</v>
      </c>
      <c r="Q53" s="13">
        <f t="shared" si="16"/>
        <v>0</v>
      </c>
      <c r="R53" s="13">
        <f>K53*R5+R52</f>
        <v>9739.4360103195231</v>
      </c>
      <c r="S53" s="10">
        <f t="shared" si="8"/>
        <v>4478.7597451467427</v>
      </c>
      <c r="T53" s="13">
        <f>N53*T5+T52</f>
        <v>0</v>
      </c>
      <c r="U53" s="13">
        <f>O53*U5+U52</f>
        <v>0</v>
      </c>
      <c r="V53" s="13">
        <f>P53*V5+V52</f>
        <v>0</v>
      </c>
      <c r="W53" s="13">
        <f>Q53*W5+W52</f>
        <v>0</v>
      </c>
      <c r="X53" s="13">
        <f>N53*X5+X52</f>
        <v>0</v>
      </c>
      <c r="Y53" s="13">
        <f>Q53*Y5+Y52</f>
        <v>0</v>
      </c>
      <c r="Z53" s="11">
        <f t="shared" si="9"/>
        <v>5260.6762651727813</v>
      </c>
      <c r="AA53" s="11"/>
    </row>
    <row r="54" spans="1:27" ht="12.75" customHeight="1" x14ac:dyDescent="0.2">
      <c r="A54" s="12" t="s">
        <v>156</v>
      </c>
      <c r="B54" s="12">
        <v>62332</v>
      </c>
      <c r="C54" s="12">
        <f t="shared" si="10"/>
        <v>32</v>
      </c>
      <c r="D54" s="125">
        <v>296.35474801054801</v>
      </c>
      <c r="E54" s="125">
        <v>0</v>
      </c>
      <c r="F54" s="125">
        <v>0.39445033022639098</v>
      </c>
      <c r="G54" s="125">
        <v>0</v>
      </c>
      <c r="H54" s="123">
        <v>0</v>
      </c>
      <c r="I54" s="125">
        <v>0</v>
      </c>
      <c r="J54" s="125">
        <v>0</v>
      </c>
      <c r="K54" s="13">
        <f t="shared" si="11"/>
        <v>314.5460954421381</v>
      </c>
      <c r="L54" s="13">
        <f t="shared" si="12"/>
        <v>0</v>
      </c>
      <c r="M54" s="13">
        <f t="shared" si="13"/>
        <v>0.53568249180076499</v>
      </c>
      <c r="N54" s="13">
        <f t="shared" si="14"/>
        <v>0</v>
      </c>
      <c r="O54" s="10">
        <f t="shared" si="7"/>
        <v>0</v>
      </c>
      <c r="P54" s="13">
        <f t="shared" si="15"/>
        <v>0</v>
      </c>
      <c r="Q54" s="13">
        <f t="shared" si="16"/>
        <v>0</v>
      </c>
      <c r="R54" s="13">
        <f>K54*R5+R53</f>
        <v>10053.982105761661</v>
      </c>
      <c r="S54" s="10">
        <f t="shared" si="8"/>
        <v>4479.2954276385435</v>
      </c>
      <c r="T54" s="13">
        <f>N54*T5+T53</f>
        <v>0</v>
      </c>
      <c r="U54" s="13">
        <f>O54*U5+U53</f>
        <v>0</v>
      </c>
      <c r="V54" s="13">
        <f>P54*V5+V53</f>
        <v>0</v>
      </c>
      <c r="W54" s="13">
        <f>Q54*W5+W53</f>
        <v>0</v>
      </c>
      <c r="X54" s="13">
        <f>N54*X5+X53</f>
        <v>0</v>
      </c>
      <c r="Y54" s="13">
        <f>Q54*Y5+Y53</f>
        <v>0</v>
      </c>
      <c r="Z54" s="11">
        <f t="shared" si="9"/>
        <v>5574.6866781231183</v>
      </c>
      <c r="AA54" s="11"/>
    </row>
    <row r="55" spans="1:27" ht="12.75" customHeight="1" x14ac:dyDescent="0.2">
      <c r="A55" s="12" t="s">
        <v>157</v>
      </c>
      <c r="B55" s="12">
        <v>62350</v>
      </c>
      <c r="C55" s="12">
        <f t="shared" si="10"/>
        <v>18</v>
      </c>
      <c r="D55" s="125">
        <v>305.160485965578</v>
      </c>
      <c r="E55" s="125">
        <v>0</v>
      </c>
      <c r="F55" s="125">
        <v>0.625154381243192</v>
      </c>
      <c r="G55" s="125">
        <v>0</v>
      </c>
      <c r="H55" s="123">
        <v>0</v>
      </c>
      <c r="I55" s="125">
        <v>0</v>
      </c>
      <c r="J55" s="125">
        <v>0</v>
      </c>
      <c r="K55" s="13">
        <f t="shared" si="11"/>
        <v>200.505077992042</v>
      </c>
      <c r="L55" s="13">
        <f t="shared" si="12"/>
        <v>0</v>
      </c>
      <c r="M55" s="13">
        <f t="shared" si="13"/>
        <v>0.33986823715652764</v>
      </c>
      <c r="N55" s="13">
        <f t="shared" si="14"/>
        <v>0</v>
      </c>
      <c r="O55" s="10">
        <f t="shared" si="7"/>
        <v>0</v>
      </c>
      <c r="P55" s="13">
        <f t="shared" si="15"/>
        <v>0</v>
      </c>
      <c r="Q55" s="13">
        <f t="shared" si="16"/>
        <v>0</v>
      </c>
      <c r="R55" s="13">
        <f>K55*R5+R54</f>
        <v>10254.487183753703</v>
      </c>
      <c r="S55" s="10">
        <f t="shared" si="8"/>
        <v>4479.6352958756997</v>
      </c>
      <c r="T55" s="13">
        <f>N55*T5+T54</f>
        <v>0</v>
      </c>
      <c r="U55" s="13">
        <f>O55*U5+U54</f>
        <v>0</v>
      </c>
      <c r="V55" s="13">
        <f>P55*V5+V54</f>
        <v>0</v>
      </c>
      <c r="W55" s="13">
        <f>Q55*W5+W54</f>
        <v>0</v>
      </c>
      <c r="X55" s="13">
        <f>N55*X5+X54</f>
        <v>0</v>
      </c>
      <c r="Y55" s="13">
        <f>Q55*Y5+Y54</f>
        <v>0</v>
      </c>
      <c r="Z55" s="11">
        <f t="shared" si="9"/>
        <v>5774.8518878780042</v>
      </c>
      <c r="AA55" s="11"/>
    </row>
    <row r="56" spans="1:27" ht="12.75" customHeight="1" x14ac:dyDescent="0.2">
      <c r="A56" s="12" t="s">
        <v>158</v>
      </c>
      <c r="B56" s="12">
        <v>62400</v>
      </c>
      <c r="C56" s="12">
        <f t="shared" si="10"/>
        <v>50</v>
      </c>
      <c r="D56" s="125">
        <v>200.42048042274601</v>
      </c>
      <c r="E56" s="125">
        <v>0</v>
      </c>
      <c r="F56" s="125">
        <v>5.60588412019138</v>
      </c>
      <c r="G56" s="125">
        <v>0</v>
      </c>
      <c r="H56" s="123">
        <v>0</v>
      </c>
      <c r="I56" s="125">
        <v>0</v>
      </c>
      <c r="J56" s="125">
        <v>0</v>
      </c>
      <c r="K56" s="13">
        <f t="shared" si="11"/>
        <v>468.13052443363335</v>
      </c>
      <c r="L56" s="13">
        <f t="shared" si="12"/>
        <v>0</v>
      </c>
      <c r="M56" s="13">
        <f t="shared" si="13"/>
        <v>5.7694800939209001</v>
      </c>
      <c r="N56" s="13">
        <f t="shared" si="14"/>
        <v>0</v>
      </c>
      <c r="O56" s="10">
        <f t="shared" si="7"/>
        <v>0</v>
      </c>
      <c r="P56" s="13">
        <f t="shared" si="15"/>
        <v>0</v>
      </c>
      <c r="Q56" s="13">
        <f t="shared" si="16"/>
        <v>0</v>
      </c>
      <c r="R56" s="13">
        <f>K56*R5+R55</f>
        <v>10722.617708187336</v>
      </c>
      <c r="S56" s="10">
        <f t="shared" si="8"/>
        <v>4485.4047759696205</v>
      </c>
      <c r="T56" s="13">
        <f>N56*T5+T55</f>
        <v>0</v>
      </c>
      <c r="U56" s="13">
        <f>O56*U5+U55</f>
        <v>0</v>
      </c>
      <c r="V56" s="13">
        <f>P56*V5+V55</f>
        <v>0</v>
      </c>
      <c r="W56" s="13">
        <f>Q56*W5+W55</f>
        <v>0</v>
      </c>
      <c r="X56" s="13">
        <f>N56*X5+X55</f>
        <v>0</v>
      </c>
      <c r="Y56" s="13">
        <f>Q56*Y5+Y55</f>
        <v>0</v>
      </c>
      <c r="Z56" s="11">
        <f t="shared" si="9"/>
        <v>6237.212932217717</v>
      </c>
      <c r="AA56" s="11"/>
    </row>
    <row r="57" spans="1:27" ht="12.75" customHeight="1" x14ac:dyDescent="0.2">
      <c r="A57" s="12" t="s">
        <v>159</v>
      </c>
      <c r="B57" s="12">
        <v>62450</v>
      </c>
      <c r="C57" s="12">
        <f t="shared" si="10"/>
        <v>50</v>
      </c>
      <c r="D57" s="125">
        <v>204.19010391941401</v>
      </c>
      <c r="E57" s="125">
        <v>0</v>
      </c>
      <c r="F57" s="125">
        <v>5.8215077603667797</v>
      </c>
      <c r="G57" s="125">
        <v>0</v>
      </c>
      <c r="H57" s="123">
        <v>0</v>
      </c>
      <c r="I57" s="125">
        <v>0</v>
      </c>
      <c r="J57" s="125">
        <v>0</v>
      </c>
      <c r="K57" s="13">
        <f t="shared" si="11"/>
        <v>374.63942994644447</v>
      </c>
      <c r="L57" s="13">
        <f t="shared" si="12"/>
        <v>0</v>
      </c>
      <c r="M57" s="13">
        <f t="shared" si="13"/>
        <v>10.580918407924221</v>
      </c>
      <c r="N57" s="13">
        <f t="shared" si="14"/>
        <v>0</v>
      </c>
      <c r="O57" s="10">
        <f t="shared" si="7"/>
        <v>0</v>
      </c>
      <c r="P57" s="13">
        <f t="shared" si="15"/>
        <v>0</v>
      </c>
      <c r="Q57" s="13">
        <f t="shared" si="16"/>
        <v>0</v>
      </c>
      <c r="R57" s="13">
        <f>K57*R5+R56</f>
        <v>11097.25713813378</v>
      </c>
      <c r="S57" s="10">
        <f t="shared" si="8"/>
        <v>4495.9856943775449</v>
      </c>
      <c r="T57" s="13">
        <f>N57*T5+T56</f>
        <v>0</v>
      </c>
      <c r="U57" s="13">
        <f>O57*U5+U56</f>
        <v>0</v>
      </c>
      <c r="V57" s="13">
        <f>P57*V5+V56</f>
        <v>0</v>
      </c>
      <c r="W57" s="13">
        <f>Q57*W5+W56</f>
        <v>0</v>
      </c>
      <c r="X57" s="13">
        <f>N57*X5+X56</f>
        <v>0</v>
      </c>
      <c r="Y57" s="13">
        <f>Q57*Y5+Y56</f>
        <v>0</v>
      </c>
      <c r="Z57" s="11">
        <f t="shared" si="9"/>
        <v>6601.2714437562372</v>
      </c>
      <c r="AA57" s="11"/>
    </row>
    <row r="58" spans="1:27" ht="12.75" customHeight="1" x14ac:dyDescent="0.2">
      <c r="A58" s="12" t="s">
        <v>160</v>
      </c>
      <c r="B58" s="12">
        <v>62500</v>
      </c>
      <c r="C58" s="12">
        <f t="shared" si="10"/>
        <v>50</v>
      </c>
      <c r="D58" s="125">
        <v>184.180198479578</v>
      </c>
      <c r="E58" s="125">
        <v>0</v>
      </c>
      <c r="F58" s="125">
        <v>13.850029819486499</v>
      </c>
      <c r="G58" s="125">
        <v>0</v>
      </c>
      <c r="H58" s="123">
        <v>0</v>
      </c>
      <c r="I58" s="125">
        <v>0</v>
      </c>
      <c r="J58" s="125">
        <v>0</v>
      </c>
      <c r="K58" s="13">
        <f t="shared" si="11"/>
        <v>359.60213185091851</v>
      </c>
      <c r="L58" s="13">
        <f t="shared" si="12"/>
        <v>0</v>
      </c>
      <c r="M58" s="13">
        <f t="shared" si="13"/>
        <v>18.214386648012297</v>
      </c>
      <c r="N58" s="13">
        <f t="shared" si="14"/>
        <v>0</v>
      </c>
      <c r="O58" s="10">
        <f t="shared" si="7"/>
        <v>0</v>
      </c>
      <c r="P58" s="13">
        <f t="shared" si="15"/>
        <v>0</v>
      </c>
      <c r="Q58" s="13">
        <f t="shared" si="16"/>
        <v>0</v>
      </c>
      <c r="R58" s="13">
        <f>K58*R5+R57</f>
        <v>11456.859269984699</v>
      </c>
      <c r="S58" s="10">
        <f t="shared" si="8"/>
        <v>4514.2000810255568</v>
      </c>
      <c r="T58" s="13">
        <f>N58*T5+T57</f>
        <v>0</v>
      </c>
      <c r="U58" s="13">
        <f>O58*U5+U57</f>
        <v>0</v>
      </c>
      <c r="V58" s="13">
        <f>P58*V5+V57</f>
        <v>0</v>
      </c>
      <c r="W58" s="13">
        <f>Q58*W5+W57</f>
        <v>0</v>
      </c>
      <c r="X58" s="13">
        <f>N58*X5+X57</f>
        <v>0</v>
      </c>
      <c r="Y58" s="13">
        <f>Q58*Y5+Y57</f>
        <v>0</v>
      </c>
      <c r="Z58" s="11">
        <f t="shared" si="9"/>
        <v>6942.6591889591436</v>
      </c>
      <c r="AA58" s="11"/>
    </row>
    <row r="59" spans="1:27" ht="12.75" customHeight="1" x14ac:dyDescent="0.2">
      <c r="A59" s="12" t="s">
        <v>161</v>
      </c>
      <c r="B59" s="12">
        <v>62550</v>
      </c>
      <c r="C59" s="12">
        <f t="shared" si="10"/>
        <v>50</v>
      </c>
      <c r="D59" s="125">
        <v>174.532954301214</v>
      </c>
      <c r="E59" s="125">
        <v>0</v>
      </c>
      <c r="F59" s="125">
        <v>19.359918215796402</v>
      </c>
      <c r="G59" s="125">
        <v>0</v>
      </c>
      <c r="H59" s="123">
        <v>0</v>
      </c>
      <c r="I59" s="125">
        <v>0</v>
      </c>
      <c r="J59" s="125">
        <v>0</v>
      </c>
      <c r="K59" s="13">
        <f t="shared" si="11"/>
        <v>332.14180813036296</v>
      </c>
      <c r="L59" s="13">
        <f t="shared" si="12"/>
        <v>0</v>
      </c>
      <c r="M59" s="13">
        <f t="shared" si="13"/>
        <v>30.749951884521206</v>
      </c>
      <c r="N59" s="13">
        <f t="shared" si="14"/>
        <v>0</v>
      </c>
      <c r="O59" s="10">
        <f t="shared" si="7"/>
        <v>0</v>
      </c>
      <c r="P59" s="13">
        <f t="shared" si="15"/>
        <v>0</v>
      </c>
      <c r="Q59" s="13">
        <f t="shared" si="16"/>
        <v>0</v>
      </c>
      <c r="R59" s="13">
        <f>K59*R5+R58</f>
        <v>11789.001078115063</v>
      </c>
      <c r="S59" s="10">
        <f t="shared" si="8"/>
        <v>4544.9500329100783</v>
      </c>
      <c r="T59" s="13">
        <f>N59*T5+T58</f>
        <v>0</v>
      </c>
      <c r="U59" s="13">
        <f>O59*U5+U58</f>
        <v>0</v>
      </c>
      <c r="V59" s="13">
        <f>P59*V5+V58</f>
        <v>0</v>
      </c>
      <c r="W59" s="13">
        <f>Q59*W5+W58</f>
        <v>0</v>
      </c>
      <c r="X59" s="13">
        <f>N59*X5+X58</f>
        <v>0</v>
      </c>
      <c r="Y59" s="13">
        <f>Q59*Y5+Y58</f>
        <v>0</v>
      </c>
      <c r="Z59" s="11">
        <f t="shared" si="9"/>
        <v>7244.0510452049857</v>
      </c>
      <c r="AA59" s="11"/>
    </row>
    <row r="60" spans="1:27" ht="12.75" customHeight="1" x14ac:dyDescent="0.2">
      <c r="A60" s="12" t="s">
        <v>162</v>
      </c>
      <c r="B60" s="12">
        <v>62600</v>
      </c>
      <c r="C60" s="12">
        <f t="shared" si="10"/>
        <v>50</v>
      </c>
      <c r="D60" s="125">
        <v>183.21746247951299</v>
      </c>
      <c r="E60" s="125">
        <v>0</v>
      </c>
      <c r="F60" s="125">
        <v>13.808683689917601</v>
      </c>
      <c r="G60" s="125">
        <v>0</v>
      </c>
      <c r="H60" s="123">
        <v>0</v>
      </c>
      <c r="I60" s="125">
        <v>0</v>
      </c>
      <c r="J60" s="125">
        <v>0</v>
      </c>
      <c r="K60" s="13">
        <f t="shared" si="11"/>
        <v>331.2503859080806</v>
      </c>
      <c r="L60" s="13">
        <f t="shared" si="12"/>
        <v>0</v>
      </c>
      <c r="M60" s="13">
        <f t="shared" si="13"/>
        <v>30.711668431216665</v>
      </c>
      <c r="N60" s="13">
        <f t="shared" si="14"/>
        <v>0</v>
      </c>
      <c r="O60" s="10">
        <f t="shared" si="7"/>
        <v>0</v>
      </c>
      <c r="P60" s="13">
        <f t="shared" si="15"/>
        <v>0</v>
      </c>
      <c r="Q60" s="13">
        <f t="shared" si="16"/>
        <v>0</v>
      </c>
      <c r="R60" s="13">
        <f>K60*R5+R59</f>
        <v>12120.251464023144</v>
      </c>
      <c r="S60" s="10">
        <f t="shared" si="8"/>
        <v>4575.6617013412952</v>
      </c>
      <c r="T60" s="13">
        <f>N60*T5+T59</f>
        <v>0</v>
      </c>
      <c r="U60" s="13">
        <f>O60*U5+U59</f>
        <v>0</v>
      </c>
      <c r="V60" s="13">
        <f>P60*V5+V59</f>
        <v>0</v>
      </c>
      <c r="W60" s="13">
        <f>Q60*W5+W59</f>
        <v>0</v>
      </c>
      <c r="X60" s="13">
        <f>N60*X5+X59</f>
        <v>0</v>
      </c>
      <c r="Y60" s="13">
        <f>Q60*Y5+Y59</f>
        <v>0</v>
      </c>
      <c r="Z60" s="11">
        <f t="shared" si="9"/>
        <v>7544.5897626818496</v>
      </c>
      <c r="AA60" s="11"/>
    </row>
    <row r="61" spans="1:27" ht="12.75" customHeight="1" x14ac:dyDescent="0.2">
      <c r="A61" s="12" t="s">
        <v>163</v>
      </c>
      <c r="B61" s="12">
        <v>62650</v>
      </c>
      <c r="C61" s="12">
        <f t="shared" si="10"/>
        <v>50</v>
      </c>
      <c r="D61" s="125">
        <v>186.081955670886</v>
      </c>
      <c r="E61" s="125">
        <v>0</v>
      </c>
      <c r="F61" s="125">
        <v>11.6273797186702</v>
      </c>
      <c r="G61" s="125">
        <v>0</v>
      </c>
      <c r="H61" s="123">
        <v>0</v>
      </c>
      <c r="I61" s="125">
        <v>0</v>
      </c>
      <c r="J61" s="125">
        <v>0</v>
      </c>
      <c r="K61" s="13">
        <f t="shared" si="11"/>
        <v>341.94390569481391</v>
      </c>
      <c r="L61" s="13">
        <f t="shared" si="12"/>
        <v>0</v>
      </c>
      <c r="M61" s="13">
        <f t="shared" si="13"/>
        <v>23.551910563507221</v>
      </c>
      <c r="N61" s="13">
        <f t="shared" si="14"/>
        <v>0</v>
      </c>
      <c r="O61" s="10">
        <f t="shared" si="7"/>
        <v>0</v>
      </c>
      <c r="P61" s="13">
        <f t="shared" si="15"/>
        <v>0</v>
      </c>
      <c r="Q61" s="13">
        <f t="shared" si="16"/>
        <v>0</v>
      </c>
      <c r="R61" s="13">
        <f>K61*R5+R60</f>
        <v>12462.195369717958</v>
      </c>
      <c r="S61" s="10">
        <f t="shared" si="8"/>
        <v>4599.2136119048027</v>
      </c>
      <c r="T61" s="13">
        <f>N61*T5+T60</f>
        <v>0</v>
      </c>
      <c r="U61" s="13">
        <f>O61*U5+U60</f>
        <v>0</v>
      </c>
      <c r="V61" s="13">
        <f>P61*V5+V60</f>
        <v>0</v>
      </c>
      <c r="W61" s="13">
        <f>Q61*W5+W60</f>
        <v>0</v>
      </c>
      <c r="X61" s="13">
        <f>N61*X5+X60</f>
        <v>0</v>
      </c>
      <c r="Y61" s="13">
        <f>Q61*Y5+Y60</f>
        <v>0</v>
      </c>
      <c r="Z61" s="11">
        <f t="shared" si="9"/>
        <v>7862.981757813156</v>
      </c>
      <c r="AA61" s="11"/>
    </row>
    <row r="62" spans="1:27" ht="12.75" customHeight="1" x14ac:dyDescent="0.2">
      <c r="A62" s="12" t="s">
        <v>164</v>
      </c>
      <c r="B62" s="12">
        <v>62700</v>
      </c>
      <c r="C62" s="12">
        <f t="shared" si="10"/>
        <v>50</v>
      </c>
      <c r="D62" s="125">
        <v>163.57914252462101</v>
      </c>
      <c r="E62" s="125">
        <v>0</v>
      </c>
      <c r="F62" s="125">
        <v>15.3274521572803</v>
      </c>
      <c r="G62" s="125">
        <v>0</v>
      </c>
      <c r="H62" s="123">
        <v>0</v>
      </c>
      <c r="I62" s="125">
        <v>0</v>
      </c>
      <c r="J62" s="125">
        <v>0</v>
      </c>
      <c r="K62" s="13">
        <f t="shared" si="11"/>
        <v>323.76027610695093</v>
      </c>
      <c r="L62" s="13">
        <f t="shared" si="12"/>
        <v>0</v>
      </c>
      <c r="M62" s="13">
        <f t="shared" si="13"/>
        <v>24.95817766291713</v>
      </c>
      <c r="N62" s="13">
        <f t="shared" si="14"/>
        <v>0</v>
      </c>
      <c r="O62" s="10">
        <f t="shared" si="7"/>
        <v>0</v>
      </c>
      <c r="P62" s="13">
        <f t="shared" si="15"/>
        <v>0</v>
      </c>
      <c r="Q62" s="13">
        <f t="shared" si="16"/>
        <v>0</v>
      </c>
      <c r="R62" s="13">
        <f>K62*R5+R61</f>
        <v>12785.955645824908</v>
      </c>
      <c r="S62" s="10">
        <f t="shared" si="8"/>
        <v>4624.1717895677202</v>
      </c>
      <c r="T62" s="13">
        <f>N62*T5+T61</f>
        <v>0</v>
      </c>
      <c r="U62" s="13">
        <f>O62*U5+U61</f>
        <v>0</v>
      </c>
      <c r="V62" s="13">
        <f>P62*V5+V61</f>
        <v>0</v>
      </c>
      <c r="W62" s="13">
        <f>Q62*W5+W61</f>
        <v>0</v>
      </c>
      <c r="X62" s="13">
        <f>N62*X5+X61</f>
        <v>0</v>
      </c>
      <c r="Y62" s="13">
        <f>Q62*Y5+Y61</f>
        <v>0</v>
      </c>
      <c r="Z62" s="11">
        <f t="shared" si="9"/>
        <v>8161.7838562571897</v>
      </c>
      <c r="AA62" s="11"/>
    </row>
    <row r="63" spans="1:27" ht="12.75" customHeight="1" x14ac:dyDescent="0.2">
      <c r="A63" s="12" t="s">
        <v>165</v>
      </c>
      <c r="B63" s="12">
        <v>62750</v>
      </c>
      <c r="C63" s="12">
        <f t="shared" si="10"/>
        <v>50</v>
      </c>
      <c r="D63" s="125">
        <v>143.17463966691</v>
      </c>
      <c r="E63" s="125">
        <v>0</v>
      </c>
      <c r="F63" s="125">
        <v>23.357107784690001</v>
      </c>
      <c r="G63" s="125">
        <v>0</v>
      </c>
      <c r="H63" s="123">
        <v>0</v>
      </c>
      <c r="I63" s="125">
        <v>0</v>
      </c>
      <c r="J63" s="125">
        <v>0</v>
      </c>
      <c r="K63" s="13">
        <f t="shared" si="11"/>
        <v>284.03127980697315</v>
      </c>
      <c r="L63" s="13">
        <f t="shared" si="12"/>
        <v>0</v>
      </c>
      <c r="M63" s="13">
        <f t="shared" si="13"/>
        <v>35.819036983305836</v>
      </c>
      <c r="N63" s="13">
        <f t="shared" si="14"/>
        <v>0</v>
      </c>
      <c r="O63" s="10">
        <f t="shared" si="7"/>
        <v>0</v>
      </c>
      <c r="P63" s="13">
        <f t="shared" si="15"/>
        <v>0</v>
      </c>
      <c r="Q63" s="13">
        <f t="shared" si="16"/>
        <v>0</v>
      </c>
      <c r="R63" s="13">
        <f>K63*R5+R62</f>
        <v>13069.986925631882</v>
      </c>
      <c r="S63" s="10">
        <f t="shared" si="8"/>
        <v>4659.9908265510257</v>
      </c>
      <c r="T63" s="13">
        <f>N63*T5+T62</f>
        <v>0</v>
      </c>
      <c r="U63" s="13">
        <f>O63*U5+U62</f>
        <v>0</v>
      </c>
      <c r="V63" s="13">
        <f>P63*V5+V62</f>
        <v>0</v>
      </c>
      <c r="W63" s="13">
        <f>Q63*W5+W62</f>
        <v>0</v>
      </c>
      <c r="X63" s="13">
        <f>N63*X5+X62</f>
        <v>0</v>
      </c>
      <c r="Y63" s="13">
        <f>Q63*Y5+Y62</f>
        <v>0</v>
      </c>
      <c r="Z63" s="11">
        <f t="shared" si="9"/>
        <v>8409.9960990808577</v>
      </c>
      <c r="AA63" s="11"/>
    </row>
    <row r="64" spans="1:27" ht="12.75" customHeight="1" x14ac:dyDescent="0.2">
      <c r="A64" s="12" t="s">
        <v>166</v>
      </c>
      <c r="B64" s="12">
        <v>62800</v>
      </c>
      <c r="C64" s="12">
        <f t="shared" si="10"/>
        <v>50</v>
      </c>
      <c r="D64" s="125">
        <v>143.961498205472</v>
      </c>
      <c r="E64" s="125">
        <v>0</v>
      </c>
      <c r="F64" s="125">
        <v>25.660564704447498</v>
      </c>
      <c r="G64" s="125">
        <v>0</v>
      </c>
      <c r="H64" s="123">
        <v>0</v>
      </c>
      <c r="I64" s="125">
        <v>0</v>
      </c>
      <c r="J64" s="125">
        <v>0</v>
      </c>
      <c r="K64" s="13">
        <f t="shared" si="11"/>
        <v>265.8667943262796</v>
      </c>
      <c r="L64" s="13">
        <f t="shared" si="12"/>
        <v>0</v>
      </c>
      <c r="M64" s="13">
        <f t="shared" si="13"/>
        <v>45.386733786238423</v>
      </c>
      <c r="N64" s="13">
        <f t="shared" si="14"/>
        <v>0</v>
      </c>
      <c r="O64" s="10">
        <f t="shared" si="7"/>
        <v>0</v>
      </c>
      <c r="P64" s="13">
        <f t="shared" si="15"/>
        <v>0</v>
      </c>
      <c r="Q64" s="13">
        <f t="shared" si="16"/>
        <v>0</v>
      </c>
      <c r="R64" s="13">
        <f>K64*R5+R63</f>
        <v>13335.853719958161</v>
      </c>
      <c r="S64" s="10">
        <f t="shared" si="8"/>
        <v>4705.3775603372642</v>
      </c>
      <c r="T64" s="13">
        <f>N64*T5+T63</f>
        <v>0</v>
      </c>
      <c r="U64" s="13">
        <f>O64*U5+U63</f>
        <v>0</v>
      </c>
      <c r="V64" s="13">
        <f>P64*V5+V63</f>
        <v>0</v>
      </c>
      <c r="W64" s="13">
        <f>Q64*W5+W63</f>
        <v>0</v>
      </c>
      <c r="X64" s="13">
        <f>N64*X5+X63</f>
        <v>0</v>
      </c>
      <c r="Y64" s="13">
        <f>Q64*Y5+Y63</f>
        <v>0</v>
      </c>
      <c r="Z64" s="11">
        <f t="shared" si="9"/>
        <v>8630.4761596208991</v>
      </c>
      <c r="AA64" s="11"/>
    </row>
    <row r="65" spans="1:27" ht="12.75" customHeight="1" x14ac:dyDescent="0.2">
      <c r="A65" s="12" t="s">
        <v>167</v>
      </c>
      <c r="B65" s="12">
        <v>62850</v>
      </c>
      <c r="C65" s="12">
        <f t="shared" si="10"/>
        <v>50</v>
      </c>
      <c r="D65" s="125">
        <v>153.891568424323</v>
      </c>
      <c r="E65" s="125">
        <v>0</v>
      </c>
      <c r="F65" s="125">
        <v>14.873256593869399</v>
      </c>
      <c r="G65" s="125">
        <v>0</v>
      </c>
      <c r="H65" s="123">
        <v>0</v>
      </c>
      <c r="I65" s="125">
        <v>0</v>
      </c>
      <c r="J65" s="125">
        <v>0</v>
      </c>
      <c r="K65" s="13">
        <f t="shared" si="11"/>
        <v>275.78987650906942</v>
      </c>
      <c r="L65" s="13">
        <f t="shared" si="12"/>
        <v>0</v>
      </c>
      <c r="M65" s="13">
        <f t="shared" si="13"/>
        <v>37.531316016960083</v>
      </c>
      <c r="N65" s="13">
        <f t="shared" si="14"/>
        <v>0</v>
      </c>
      <c r="O65" s="10">
        <f t="shared" si="7"/>
        <v>0</v>
      </c>
      <c r="P65" s="13">
        <f t="shared" si="15"/>
        <v>0</v>
      </c>
      <c r="Q65" s="13">
        <f t="shared" si="16"/>
        <v>0</v>
      </c>
      <c r="R65" s="13">
        <f>K65*R5+R64</f>
        <v>13611.643596467229</v>
      </c>
      <c r="S65" s="10">
        <f t="shared" si="8"/>
        <v>4742.908876354224</v>
      </c>
      <c r="T65" s="13">
        <f>N65*T5+T64</f>
        <v>0</v>
      </c>
      <c r="U65" s="13">
        <f>O65*U5+U64</f>
        <v>0</v>
      </c>
      <c r="V65" s="13">
        <f>P65*V5+V64</f>
        <v>0</v>
      </c>
      <c r="W65" s="13">
        <f>Q65*W5+W64</f>
        <v>0</v>
      </c>
      <c r="X65" s="13">
        <f>N65*X5+X64</f>
        <v>0</v>
      </c>
      <c r="Y65" s="13">
        <f>Q65*Y5+Y64</f>
        <v>0</v>
      </c>
      <c r="Z65" s="11">
        <f t="shared" si="9"/>
        <v>8868.7347201130087</v>
      </c>
      <c r="AA65" s="11"/>
    </row>
    <row r="66" spans="1:27" ht="12.75" customHeight="1" x14ac:dyDescent="0.2">
      <c r="A66" s="12" t="s">
        <v>168</v>
      </c>
      <c r="B66" s="12">
        <v>62900</v>
      </c>
      <c r="C66" s="12">
        <f t="shared" si="10"/>
        <v>50</v>
      </c>
      <c r="D66" s="125">
        <v>139.984952742389</v>
      </c>
      <c r="E66" s="125">
        <v>0</v>
      </c>
      <c r="F66" s="125">
        <v>22.6123259412316</v>
      </c>
      <c r="G66" s="125">
        <v>0</v>
      </c>
      <c r="H66" s="123">
        <v>0</v>
      </c>
      <c r="I66" s="125">
        <v>0</v>
      </c>
      <c r="J66" s="125">
        <v>0</v>
      </c>
      <c r="K66" s="13">
        <f t="shared" si="11"/>
        <v>272.10788996917779</v>
      </c>
      <c r="L66" s="13">
        <f t="shared" si="12"/>
        <v>0</v>
      </c>
      <c r="M66" s="13">
        <f t="shared" si="13"/>
        <v>34.708872717686113</v>
      </c>
      <c r="N66" s="13">
        <f t="shared" si="14"/>
        <v>0</v>
      </c>
      <c r="O66" s="10">
        <f t="shared" si="7"/>
        <v>0</v>
      </c>
      <c r="P66" s="13">
        <f t="shared" si="15"/>
        <v>0</v>
      </c>
      <c r="Q66" s="13">
        <f t="shared" si="16"/>
        <v>0</v>
      </c>
      <c r="R66" s="13">
        <f>K66*R5+R65</f>
        <v>13883.751486436408</v>
      </c>
      <c r="S66" s="10">
        <f t="shared" si="8"/>
        <v>4777.6177490719101</v>
      </c>
      <c r="T66" s="13">
        <f>N66*T5+T65</f>
        <v>0</v>
      </c>
      <c r="U66" s="13">
        <f>O66*U5+U65</f>
        <v>0</v>
      </c>
      <c r="V66" s="13">
        <f>P66*V5+V65</f>
        <v>0</v>
      </c>
      <c r="W66" s="13">
        <f>Q66*W5+W65</f>
        <v>0</v>
      </c>
      <c r="X66" s="13">
        <f>N66*X5+X65</f>
        <v>0</v>
      </c>
      <c r="Y66" s="13">
        <f>Q66*Y5+Y65</f>
        <v>0</v>
      </c>
      <c r="Z66" s="11">
        <f t="shared" si="9"/>
        <v>9106.1337373645001</v>
      </c>
      <c r="AA66" s="11"/>
    </row>
    <row r="67" spans="1:27" ht="12.75" customHeight="1" x14ac:dyDescent="0.2">
      <c r="A67" s="12" t="s">
        <v>169</v>
      </c>
      <c r="B67" s="12">
        <v>62950</v>
      </c>
      <c r="C67" s="12">
        <f t="shared" si="10"/>
        <v>50</v>
      </c>
      <c r="D67" s="125">
        <v>134.386234945323</v>
      </c>
      <c r="E67" s="125">
        <v>0</v>
      </c>
      <c r="F67" s="125">
        <v>31.616962967727002</v>
      </c>
      <c r="G67" s="125">
        <v>0</v>
      </c>
      <c r="H67" s="123">
        <v>0</v>
      </c>
      <c r="I67" s="125">
        <v>0</v>
      </c>
      <c r="J67" s="125">
        <v>0</v>
      </c>
      <c r="K67" s="13">
        <f t="shared" si="11"/>
        <v>254.04739600714075</v>
      </c>
      <c r="L67" s="13">
        <f t="shared" si="12"/>
        <v>0</v>
      </c>
      <c r="M67" s="13">
        <f t="shared" si="13"/>
        <v>50.212304545332032</v>
      </c>
      <c r="N67" s="13">
        <f t="shared" si="14"/>
        <v>0</v>
      </c>
      <c r="O67" s="10">
        <f t="shared" si="7"/>
        <v>0</v>
      </c>
      <c r="P67" s="13">
        <f t="shared" si="15"/>
        <v>0</v>
      </c>
      <c r="Q67" s="13">
        <f t="shared" si="16"/>
        <v>0</v>
      </c>
      <c r="R67" s="13">
        <f>K67*R5+R66</f>
        <v>14137.798882443549</v>
      </c>
      <c r="S67" s="10">
        <f t="shared" si="8"/>
        <v>4827.8300536172419</v>
      </c>
      <c r="T67" s="13">
        <f>N67*T5+T66</f>
        <v>0</v>
      </c>
      <c r="U67" s="13">
        <f>O67*U5+U66</f>
        <v>0</v>
      </c>
      <c r="V67" s="13">
        <f>P67*V5+V66</f>
        <v>0</v>
      </c>
      <c r="W67" s="13">
        <f>Q67*W5+W66</f>
        <v>0</v>
      </c>
      <c r="X67" s="13">
        <f>N67*X5+X66</f>
        <v>0</v>
      </c>
      <c r="Y67" s="13">
        <f>Q67*Y5+Y66</f>
        <v>0</v>
      </c>
      <c r="Z67" s="11">
        <f t="shared" si="9"/>
        <v>9309.9688288263096</v>
      </c>
      <c r="AA67" s="11"/>
    </row>
    <row r="68" spans="1:27" ht="12.75" customHeight="1" x14ac:dyDescent="0.2">
      <c r="A68" s="12" t="s">
        <v>170</v>
      </c>
      <c r="B68" s="12">
        <v>63000</v>
      </c>
      <c r="C68" s="12">
        <f t="shared" si="10"/>
        <v>50</v>
      </c>
      <c r="D68" s="125">
        <v>105.97165454891299</v>
      </c>
      <c r="E68" s="125">
        <v>0</v>
      </c>
      <c r="F68" s="125">
        <v>54.618135316152298</v>
      </c>
      <c r="G68" s="125">
        <v>0</v>
      </c>
      <c r="H68" s="123">
        <v>0</v>
      </c>
      <c r="I68" s="125">
        <v>0</v>
      </c>
      <c r="J68" s="125">
        <v>0</v>
      </c>
      <c r="K68" s="13">
        <f t="shared" si="11"/>
        <v>222.55360138355186</v>
      </c>
      <c r="L68" s="13">
        <f t="shared" si="12"/>
        <v>0</v>
      </c>
      <c r="M68" s="13">
        <f t="shared" si="13"/>
        <v>79.847313225814162</v>
      </c>
      <c r="N68" s="13">
        <f t="shared" si="14"/>
        <v>0</v>
      </c>
      <c r="O68" s="10">
        <f t="shared" si="7"/>
        <v>0</v>
      </c>
      <c r="P68" s="13">
        <f t="shared" si="15"/>
        <v>0</v>
      </c>
      <c r="Q68" s="13">
        <f t="shared" si="16"/>
        <v>0</v>
      </c>
      <c r="R68" s="13">
        <f>K68*R5+R67</f>
        <v>14360.352483827101</v>
      </c>
      <c r="S68" s="10">
        <f t="shared" si="8"/>
        <v>4907.677366843056</v>
      </c>
      <c r="T68" s="13">
        <f>N68*T5+T67</f>
        <v>0</v>
      </c>
      <c r="U68" s="13">
        <f>O68*U5+U67</f>
        <v>0</v>
      </c>
      <c r="V68" s="13">
        <f>P68*V5+V67</f>
        <v>0</v>
      </c>
      <c r="W68" s="13">
        <f>Q68*W5+W67</f>
        <v>0</v>
      </c>
      <c r="X68" s="13">
        <f>N68*X5+X67</f>
        <v>0</v>
      </c>
      <c r="Y68" s="13">
        <f>Q68*Y5+Y67</f>
        <v>0</v>
      </c>
      <c r="Z68" s="11">
        <f t="shared" si="9"/>
        <v>9452.6751169840481</v>
      </c>
      <c r="AA68" s="11"/>
    </row>
    <row r="69" spans="1:27" ht="12.75" customHeight="1" x14ac:dyDescent="0.2">
      <c r="A69" s="12" t="s">
        <v>171</v>
      </c>
      <c r="B69" s="12">
        <v>63050</v>
      </c>
      <c r="C69" s="12">
        <f t="shared" si="10"/>
        <v>50</v>
      </c>
      <c r="D69" s="125">
        <v>104.16988130388999</v>
      </c>
      <c r="E69" s="125">
        <v>0</v>
      </c>
      <c r="F69" s="125">
        <v>63.369514629077003</v>
      </c>
      <c r="G69" s="125">
        <v>0</v>
      </c>
      <c r="H69" s="123">
        <v>0</v>
      </c>
      <c r="I69" s="125">
        <v>0</v>
      </c>
      <c r="J69" s="125">
        <v>0</v>
      </c>
      <c r="K69" s="13">
        <f t="shared" si="11"/>
        <v>194.57549616000276</v>
      </c>
      <c r="L69" s="13">
        <f t="shared" si="12"/>
        <v>0</v>
      </c>
      <c r="M69" s="13">
        <f t="shared" si="13"/>
        <v>109.24782402336047</v>
      </c>
      <c r="N69" s="13">
        <f t="shared" si="14"/>
        <v>0</v>
      </c>
      <c r="O69" s="10">
        <f t="shared" si="7"/>
        <v>0</v>
      </c>
      <c r="P69" s="13">
        <f t="shared" si="15"/>
        <v>0</v>
      </c>
      <c r="Q69" s="13">
        <f t="shared" si="16"/>
        <v>0</v>
      </c>
      <c r="R69" s="13">
        <f>K69*R5+R68</f>
        <v>14554.927979987104</v>
      </c>
      <c r="S69" s="10">
        <f t="shared" si="8"/>
        <v>5016.9251908664164</v>
      </c>
      <c r="T69" s="13">
        <f>N69*T5+T68</f>
        <v>0</v>
      </c>
      <c r="U69" s="13">
        <f>O69*U5+U68</f>
        <v>0</v>
      </c>
      <c r="V69" s="13">
        <f>P69*V5+V68</f>
        <v>0</v>
      </c>
      <c r="W69" s="13">
        <f>Q69*W5+W68</f>
        <v>0</v>
      </c>
      <c r="X69" s="13">
        <f>N69*X5+X68</f>
        <v>0</v>
      </c>
      <c r="Y69" s="13">
        <f>Q69*Y5+Y68</f>
        <v>0</v>
      </c>
      <c r="Z69" s="11">
        <f t="shared" si="9"/>
        <v>9538.0027891206901</v>
      </c>
      <c r="AA69" s="11"/>
    </row>
    <row r="70" spans="1:27" ht="12.75" customHeight="1" x14ac:dyDescent="0.2">
      <c r="A70" s="12" t="s">
        <v>172</v>
      </c>
      <c r="B70" s="12">
        <v>63100</v>
      </c>
      <c r="C70" s="12">
        <f t="shared" si="10"/>
        <v>50</v>
      </c>
      <c r="D70" s="125">
        <v>91.974110430021099</v>
      </c>
      <c r="E70" s="125">
        <v>0</v>
      </c>
      <c r="F70" s="125">
        <v>72.183626593106496</v>
      </c>
      <c r="G70" s="125">
        <v>0</v>
      </c>
      <c r="H70" s="123">
        <v>0</v>
      </c>
      <c r="I70" s="125">
        <v>0</v>
      </c>
      <c r="J70" s="125">
        <v>0</v>
      </c>
      <c r="K70" s="13">
        <f t="shared" si="11"/>
        <v>181.61480716102881</v>
      </c>
      <c r="L70" s="13">
        <f t="shared" si="12"/>
        <v>0</v>
      </c>
      <c r="M70" s="13">
        <f t="shared" si="13"/>
        <v>125.51216779831806</v>
      </c>
      <c r="N70" s="13">
        <f t="shared" si="14"/>
        <v>0</v>
      </c>
      <c r="O70" s="10">
        <f t="shared" si="7"/>
        <v>0</v>
      </c>
      <c r="P70" s="13">
        <f t="shared" si="15"/>
        <v>0</v>
      </c>
      <c r="Q70" s="13">
        <f t="shared" si="16"/>
        <v>0</v>
      </c>
      <c r="R70" s="13">
        <f>K70*R5+R69</f>
        <v>14736.542787148133</v>
      </c>
      <c r="S70" s="10">
        <f t="shared" si="8"/>
        <v>5142.4373586647343</v>
      </c>
      <c r="T70" s="13">
        <f>N70*T5+T69</f>
        <v>0</v>
      </c>
      <c r="U70" s="13">
        <f>O70*U5+U69</f>
        <v>0</v>
      </c>
      <c r="V70" s="13">
        <f>P70*V5+V69</f>
        <v>0</v>
      </c>
      <c r="W70" s="13">
        <f>Q70*W5+W69</f>
        <v>0</v>
      </c>
      <c r="X70" s="13">
        <f>N70*X5+X69</f>
        <v>0</v>
      </c>
      <c r="Y70" s="13">
        <f>Q70*Y5+Y69</f>
        <v>0</v>
      </c>
      <c r="Z70" s="11">
        <f t="shared" si="9"/>
        <v>9594.1054284834008</v>
      </c>
      <c r="AA70" s="11"/>
    </row>
    <row r="71" spans="1:27" ht="12.75" customHeight="1" x14ac:dyDescent="0.2">
      <c r="A71" s="12" t="s">
        <v>173</v>
      </c>
      <c r="B71" s="12">
        <v>63150</v>
      </c>
      <c r="C71" s="12">
        <f t="shared" si="10"/>
        <v>50</v>
      </c>
      <c r="D71" s="125">
        <v>60.277931006274699</v>
      </c>
      <c r="E71" s="125">
        <v>0</v>
      </c>
      <c r="F71" s="125">
        <v>103.30354139612101</v>
      </c>
      <c r="G71" s="125">
        <v>0</v>
      </c>
      <c r="H71" s="123">
        <v>0</v>
      </c>
      <c r="I71" s="125">
        <v>0</v>
      </c>
      <c r="J71" s="125">
        <v>0</v>
      </c>
      <c r="K71" s="13">
        <f t="shared" si="11"/>
        <v>140.97411244101463</v>
      </c>
      <c r="L71" s="13">
        <f t="shared" si="12"/>
        <v>0</v>
      </c>
      <c r="M71" s="13">
        <f t="shared" si="13"/>
        <v>162.48811850854398</v>
      </c>
      <c r="N71" s="13">
        <f t="shared" si="14"/>
        <v>0</v>
      </c>
      <c r="O71" s="10">
        <f t="shared" si="7"/>
        <v>0</v>
      </c>
      <c r="P71" s="13">
        <f t="shared" si="15"/>
        <v>0</v>
      </c>
      <c r="Q71" s="13">
        <f t="shared" si="16"/>
        <v>0</v>
      </c>
      <c r="R71" s="13">
        <f>K71*R5+R70</f>
        <v>14877.516899589147</v>
      </c>
      <c r="S71" s="10">
        <f t="shared" si="8"/>
        <v>5304.9254771732785</v>
      </c>
      <c r="T71" s="13">
        <f>N71*T5+T70</f>
        <v>0</v>
      </c>
      <c r="U71" s="13">
        <f>O71*U5+U70</f>
        <v>0</v>
      </c>
      <c r="V71" s="13">
        <f>P71*V5+V70</f>
        <v>0</v>
      </c>
      <c r="W71" s="13">
        <f>Q71*W5+W70</f>
        <v>0</v>
      </c>
      <c r="X71" s="13">
        <f>N71*X5+X70</f>
        <v>0</v>
      </c>
      <c r="Y71" s="13">
        <f>Q71*Y5+Y70</f>
        <v>0</v>
      </c>
      <c r="Z71" s="11">
        <f t="shared" si="9"/>
        <v>9572.5914224158714</v>
      </c>
      <c r="AA71" s="11"/>
    </row>
    <row r="72" spans="1:27" ht="12.75" customHeight="1" x14ac:dyDescent="0.2">
      <c r="A72" s="12" t="s">
        <v>174</v>
      </c>
      <c r="B72" s="12">
        <v>63200</v>
      </c>
      <c r="C72" s="12">
        <f t="shared" ref="C72:C96" si="17">B72-B71</f>
        <v>50</v>
      </c>
      <c r="D72" s="125">
        <v>70.383731615187799</v>
      </c>
      <c r="E72" s="125">
        <v>0</v>
      </c>
      <c r="F72" s="125">
        <v>94.235548976706497</v>
      </c>
      <c r="G72" s="125">
        <v>0</v>
      </c>
      <c r="H72" s="123">
        <v>0</v>
      </c>
      <c r="I72" s="125">
        <v>0</v>
      </c>
      <c r="J72" s="125">
        <v>0</v>
      </c>
      <c r="K72" s="13">
        <f t="shared" ref="K72:K96" si="18">AVERAGE(D71:D72)*(C72)/27</f>
        <v>120.9830209457986</v>
      </c>
      <c r="L72" s="13">
        <f t="shared" ref="L72:L96" si="19">AVERAGE(E71:E72)*(C72)/27</f>
        <v>0</v>
      </c>
      <c r="M72" s="13">
        <f t="shared" ref="M72:M96" si="20">AVERAGE(F71:F72)*(C72)/27</f>
        <v>182.90656516002545</v>
      </c>
      <c r="N72" s="13">
        <f t="shared" ref="N72:N96" si="21">AVERAGE(G71:G72)*(C72)/27</f>
        <v>0</v>
      </c>
      <c r="O72" s="10">
        <f t="shared" si="7"/>
        <v>0</v>
      </c>
      <c r="P72" s="13">
        <f t="shared" ref="P72:P96" si="22">AVERAGE(I71:I72)*(C72)/27</f>
        <v>0</v>
      </c>
      <c r="Q72" s="13">
        <f t="shared" ref="Q72:Q96" si="23">AVERAGE(J71:J72)*(C72)/27</f>
        <v>0</v>
      </c>
      <c r="R72" s="13">
        <f>K72*R5+R71</f>
        <v>14998.499920534945</v>
      </c>
      <c r="S72" s="10">
        <f t="shared" si="8"/>
        <v>5487.8320423333043</v>
      </c>
      <c r="T72" s="13">
        <f>N72*T5+T71</f>
        <v>0</v>
      </c>
      <c r="U72" s="13">
        <f>O72*U5+U71</f>
        <v>0</v>
      </c>
      <c r="V72" s="13">
        <f>P72*V5+V71</f>
        <v>0</v>
      </c>
      <c r="W72" s="13">
        <f>Q72*W5+W71</f>
        <v>0</v>
      </c>
      <c r="X72" s="13">
        <f>N72*X5+X71</f>
        <v>0</v>
      </c>
      <c r="Y72" s="13">
        <f>Q72*Y5+Y71</f>
        <v>0</v>
      </c>
      <c r="Z72" s="11">
        <f t="shared" si="9"/>
        <v>9510.6678782016443</v>
      </c>
      <c r="AA72" s="11"/>
    </row>
    <row r="73" spans="1:27" ht="12.75" customHeight="1" x14ac:dyDescent="0.2">
      <c r="A73" s="12" t="s">
        <v>175</v>
      </c>
      <c r="B73" s="12">
        <v>63250</v>
      </c>
      <c r="C73" s="12">
        <f t="shared" si="17"/>
        <v>50</v>
      </c>
      <c r="D73" s="125">
        <v>52.7909599209897</v>
      </c>
      <c r="E73" s="125">
        <v>0</v>
      </c>
      <c r="F73" s="125">
        <v>117.322102332024</v>
      </c>
      <c r="G73" s="125">
        <v>0</v>
      </c>
      <c r="H73" s="123">
        <v>0</v>
      </c>
      <c r="I73" s="125">
        <v>0</v>
      </c>
      <c r="J73" s="125">
        <v>0</v>
      </c>
      <c r="K73" s="13">
        <f t="shared" si="18"/>
        <v>114.05064031127547</v>
      </c>
      <c r="L73" s="13">
        <f t="shared" si="19"/>
        <v>0</v>
      </c>
      <c r="M73" s="13">
        <f t="shared" si="20"/>
        <v>195.88671417475047</v>
      </c>
      <c r="N73" s="13">
        <f t="shared" si="21"/>
        <v>0</v>
      </c>
      <c r="O73" s="10">
        <f t="shared" ref="O73:O96" si="24">AVERAGE(H72:H73)*(C73)/27</f>
        <v>0</v>
      </c>
      <c r="P73" s="13">
        <f t="shared" si="22"/>
        <v>0</v>
      </c>
      <c r="Q73" s="13">
        <f t="shared" si="23"/>
        <v>0</v>
      </c>
      <c r="R73" s="13">
        <f>K73*R5+R72</f>
        <v>15112.550560846221</v>
      </c>
      <c r="S73" s="10">
        <f t="shared" ref="S73:S96" si="25">(M73-(P73*$V$5)-(Q73*$Y$5))*$S$5+S72</f>
        <v>5683.7187565080549</v>
      </c>
      <c r="T73" s="13">
        <f>N73*T5+T72</f>
        <v>0</v>
      </c>
      <c r="U73" s="13">
        <f>O73*U5+U72</f>
        <v>0</v>
      </c>
      <c r="V73" s="13">
        <f>P73*V5+V72</f>
        <v>0</v>
      </c>
      <c r="W73" s="13">
        <f>Q73*W5+W72</f>
        <v>0</v>
      </c>
      <c r="X73" s="13">
        <f>N73*X5+X72</f>
        <v>0</v>
      </c>
      <c r="Y73" s="13">
        <f>Q73*Y5+Y72</f>
        <v>0</v>
      </c>
      <c r="Z73" s="11">
        <f t="shared" ref="Z73:Z95" si="26">(K73-L73+P73-(M73-(Q73*$Y$5))*$S$5+Z72)</f>
        <v>9428.8318043381696</v>
      </c>
      <c r="AA73" s="11"/>
    </row>
    <row r="74" spans="1:27" ht="12.75" customHeight="1" x14ac:dyDescent="0.2">
      <c r="A74" s="12" t="s">
        <v>176</v>
      </c>
      <c r="B74" s="12">
        <v>63300</v>
      </c>
      <c r="C74" s="12">
        <f t="shared" si="17"/>
        <v>50</v>
      </c>
      <c r="D74" s="125">
        <v>19.025233931927701</v>
      </c>
      <c r="E74" s="125">
        <v>0</v>
      </c>
      <c r="F74" s="125">
        <v>162.69112285516701</v>
      </c>
      <c r="G74" s="125">
        <v>0</v>
      </c>
      <c r="H74" s="123">
        <v>0</v>
      </c>
      <c r="I74" s="125">
        <v>0</v>
      </c>
      <c r="J74" s="125">
        <v>0</v>
      </c>
      <c r="K74" s="13">
        <f t="shared" si="18"/>
        <v>66.496475789738327</v>
      </c>
      <c r="L74" s="13">
        <f t="shared" si="19"/>
        <v>0</v>
      </c>
      <c r="M74" s="13">
        <f t="shared" si="20"/>
        <v>259.27150480295461</v>
      </c>
      <c r="N74" s="13">
        <f t="shared" si="21"/>
        <v>0</v>
      </c>
      <c r="O74" s="10">
        <f t="shared" si="24"/>
        <v>0</v>
      </c>
      <c r="P74" s="13">
        <f t="shared" si="22"/>
        <v>0</v>
      </c>
      <c r="Q74" s="13">
        <f t="shared" si="23"/>
        <v>0</v>
      </c>
      <c r="R74" s="13">
        <f>K74*R5+R73</f>
        <v>15179.047036635959</v>
      </c>
      <c r="S74" s="10">
        <f t="shared" si="25"/>
        <v>5942.9902613110098</v>
      </c>
      <c r="T74" s="13">
        <f>N74*T5+T73</f>
        <v>0</v>
      </c>
      <c r="U74" s="13">
        <f>O74*U5+U73</f>
        <v>0</v>
      </c>
      <c r="V74" s="13">
        <f>P74*V5+V73</f>
        <v>0</v>
      </c>
      <c r="W74" s="13">
        <f>Q74*W5+W73</f>
        <v>0</v>
      </c>
      <c r="X74" s="13">
        <f>N74*X5+X73</f>
        <v>0</v>
      </c>
      <c r="Y74" s="13">
        <f>Q74*Y5+Y73</f>
        <v>0</v>
      </c>
      <c r="Z74" s="11">
        <f t="shared" si="26"/>
        <v>9236.0567753249525</v>
      </c>
      <c r="AA74" s="11"/>
    </row>
    <row r="75" spans="1:27" ht="12.75" customHeight="1" x14ac:dyDescent="0.2">
      <c r="A75" s="12" t="s">
        <v>177</v>
      </c>
      <c r="B75" s="12">
        <v>63350</v>
      </c>
      <c r="C75" s="12">
        <f t="shared" si="17"/>
        <v>50</v>
      </c>
      <c r="D75" s="125">
        <v>11.9281470091125</v>
      </c>
      <c r="E75" s="125">
        <v>0</v>
      </c>
      <c r="F75" s="125">
        <v>179.48670082336301</v>
      </c>
      <c r="G75" s="125">
        <v>0</v>
      </c>
      <c r="H75" s="123">
        <v>0</v>
      </c>
      <c r="I75" s="125">
        <v>0</v>
      </c>
      <c r="J75" s="125">
        <v>0</v>
      </c>
      <c r="K75" s="13">
        <f t="shared" si="18"/>
        <v>28.660537908370557</v>
      </c>
      <c r="L75" s="13">
        <f t="shared" si="19"/>
        <v>0</v>
      </c>
      <c r="M75" s="13">
        <f t="shared" si="20"/>
        <v>316.83131822086108</v>
      </c>
      <c r="N75" s="13">
        <f t="shared" si="21"/>
        <v>0</v>
      </c>
      <c r="O75" s="10">
        <f t="shared" si="24"/>
        <v>0</v>
      </c>
      <c r="P75" s="13">
        <f t="shared" si="22"/>
        <v>0</v>
      </c>
      <c r="Q75" s="13">
        <f t="shared" si="23"/>
        <v>0</v>
      </c>
      <c r="R75" s="13">
        <f>K75*R5+R74</f>
        <v>15207.707574544329</v>
      </c>
      <c r="S75" s="10">
        <f t="shared" si="25"/>
        <v>6259.8215795318711</v>
      </c>
      <c r="T75" s="13">
        <f>N75*T5+T74</f>
        <v>0</v>
      </c>
      <c r="U75" s="13">
        <f>O75*U5+U74</f>
        <v>0</v>
      </c>
      <c r="V75" s="13">
        <f>P75*V5+V74</f>
        <v>0</v>
      </c>
      <c r="W75" s="13">
        <f>Q75*W5+W74</f>
        <v>0</v>
      </c>
      <c r="X75" s="13">
        <f>N75*X5+X74</f>
        <v>0</v>
      </c>
      <c r="Y75" s="13">
        <f>Q75*Y5+Y74</f>
        <v>0</v>
      </c>
      <c r="Z75" s="11">
        <f t="shared" si="26"/>
        <v>8947.8859950124624</v>
      </c>
      <c r="AA75" s="11"/>
    </row>
    <row r="76" spans="1:27" ht="12.75" customHeight="1" x14ac:dyDescent="0.2">
      <c r="A76" s="12" t="s">
        <v>178</v>
      </c>
      <c r="B76" s="12">
        <v>63400</v>
      </c>
      <c r="C76" s="12">
        <f t="shared" si="17"/>
        <v>50</v>
      </c>
      <c r="D76" s="125">
        <v>1.74180948773073</v>
      </c>
      <c r="E76" s="125">
        <v>0</v>
      </c>
      <c r="F76" s="125">
        <v>229.18526905345101</v>
      </c>
      <c r="G76" s="125">
        <v>0</v>
      </c>
      <c r="H76" s="123">
        <v>0</v>
      </c>
      <c r="I76" s="125">
        <v>0</v>
      </c>
      <c r="J76" s="125">
        <v>0</v>
      </c>
      <c r="K76" s="13">
        <f t="shared" si="18"/>
        <v>12.657367126706696</v>
      </c>
      <c r="L76" s="13">
        <f t="shared" si="19"/>
        <v>0</v>
      </c>
      <c r="M76" s="13">
        <f t="shared" si="20"/>
        <v>378.39997210816114</v>
      </c>
      <c r="N76" s="13">
        <f t="shared" si="21"/>
        <v>0</v>
      </c>
      <c r="O76" s="10">
        <f t="shared" si="24"/>
        <v>0</v>
      </c>
      <c r="P76" s="13">
        <f t="shared" si="22"/>
        <v>0</v>
      </c>
      <c r="Q76" s="13">
        <f t="shared" si="23"/>
        <v>0</v>
      </c>
      <c r="R76" s="13">
        <f>K76*R5+R75</f>
        <v>15220.364941671036</v>
      </c>
      <c r="S76" s="10">
        <f t="shared" si="25"/>
        <v>6638.221551640032</v>
      </c>
      <c r="T76" s="13">
        <f>N76*T5+T75</f>
        <v>0</v>
      </c>
      <c r="U76" s="13">
        <f>O76*U5+U75</f>
        <v>0</v>
      </c>
      <c r="V76" s="13">
        <f>P76*V5+V75</f>
        <v>0</v>
      </c>
      <c r="W76" s="13">
        <f>Q76*W5+W75</f>
        <v>0</v>
      </c>
      <c r="X76" s="13">
        <f>N76*X5+X75</f>
        <v>0</v>
      </c>
      <c r="Y76" s="13">
        <f>Q76*Y5+Y75</f>
        <v>0</v>
      </c>
      <c r="Z76" s="11">
        <f t="shared" si="26"/>
        <v>8582.1433900310076</v>
      </c>
      <c r="AA76" s="11"/>
    </row>
    <row r="77" spans="1:27" ht="12.75" customHeight="1" x14ac:dyDescent="0.2">
      <c r="A77" s="12" t="s">
        <v>179</v>
      </c>
      <c r="B77" s="12">
        <v>63450</v>
      </c>
      <c r="C77" s="12">
        <f t="shared" si="17"/>
        <v>50</v>
      </c>
      <c r="D77" s="125">
        <v>2.1285059749134199</v>
      </c>
      <c r="E77" s="125">
        <v>0</v>
      </c>
      <c r="F77" s="125">
        <v>237.47368493361199</v>
      </c>
      <c r="G77" s="125">
        <v>0</v>
      </c>
      <c r="H77" s="123">
        <v>0</v>
      </c>
      <c r="I77" s="125">
        <v>0</v>
      </c>
      <c r="J77" s="125">
        <v>0</v>
      </c>
      <c r="K77" s="13">
        <f t="shared" si="18"/>
        <v>3.5836254283742131</v>
      </c>
      <c r="L77" s="13">
        <f t="shared" si="19"/>
        <v>0</v>
      </c>
      <c r="M77" s="13">
        <f t="shared" si="20"/>
        <v>432.09162406209538</v>
      </c>
      <c r="N77" s="13">
        <f t="shared" si="21"/>
        <v>0</v>
      </c>
      <c r="O77" s="10">
        <f t="shared" si="24"/>
        <v>0</v>
      </c>
      <c r="P77" s="13">
        <f t="shared" si="22"/>
        <v>0</v>
      </c>
      <c r="Q77" s="13">
        <f t="shared" si="23"/>
        <v>0</v>
      </c>
      <c r="R77" s="13">
        <f>K77*R5+R76</f>
        <v>15223.948567099411</v>
      </c>
      <c r="S77" s="10">
        <f t="shared" si="25"/>
        <v>7070.3131757021274</v>
      </c>
      <c r="T77" s="13">
        <f>N77*T5+T76</f>
        <v>0</v>
      </c>
      <c r="U77" s="13">
        <f>O77*U5+U76</f>
        <v>0</v>
      </c>
      <c r="V77" s="13">
        <f>P77*V5+V76</f>
        <v>0</v>
      </c>
      <c r="W77" s="13">
        <f>Q77*W5+W76</f>
        <v>0</v>
      </c>
      <c r="X77" s="13">
        <f>N77*X5+X76</f>
        <v>0</v>
      </c>
      <c r="Y77" s="13">
        <f>Q77*Y5+Y76</f>
        <v>0</v>
      </c>
      <c r="Z77" s="11">
        <f t="shared" si="26"/>
        <v>8153.6353913972862</v>
      </c>
      <c r="AA77" s="11"/>
    </row>
    <row r="78" spans="1:27" ht="12.75" customHeight="1" x14ac:dyDescent="0.2">
      <c r="A78" s="12" t="s">
        <v>180</v>
      </c>
      <c r="B78" s="12">
        <v>63500</v>
      </c>
      <c r="C78" s="12">
        <f t="shared" si="17"/>
        <v>50</v>
      </c>
      <c r="D78" s="125">
        <v>10.231865296164001</v>
      </c>
      <c r="E78" s="125">
        <v>0</v>
      </c>
      <c r="F78" s="125">
        <v>90.248136401987693</v>
      </c>
      <c r="G78" s="125">
        <v>0</v>
      </c>
      <c r="H78" s="123">
        <v>0</v>
      </c>
      <c r="I78" s="125">
        <v>0</v>
      </c>
      <c r="J78" s="125">
        <v>0</v>
      </c>
      <c r="K78" s="13">
        <f t="shared" si="18"/>
        <v>11.444788213960575</v>
      </c>
      <c r="L78" s="13">
        <f t="shared" si="19"/>
        <v>0</v>
      </c>
      <c r="M78" s="13">
        <f t="shared" si="20"/>
        <v>303.44613086629602</v>
      </c>
      <c r="N78" s="13">
        <f t="shared" si="21"/>
        <v>0</v>
      </c>
      <c r="O78" s="10">
        <f t="shared" si="24"/>
        <v>0</v>
      </c>
      <c r="P78" s="13">
        <f t="shared" si="22"/>
        <v>0</v>
      </c>
      <c r="Q78" s="13">
        <f t="shared" si="23"/>
        <v>0</v>
      </c>
      <c r="R78" s="13">
        <f>K78*R5+R77</f>
        <v>15235.393355313372</v>
      </c>
      <c r="S78" s="10">
        <f t="shared" si="25"/>
        <v>7373.7593065684232</v>
      </c>
      <c r="T78" s="13">
        <f>N78*T5+T77</f>
        <v>0</v>
      </c>
      <c r="U78" s="13">
        <f>O78*U5+U77</f>
        <v>0</v>
      </c>
      <c r="V78" s="13">
        <f>P78*V5+V77</f>
        <v>0</v>
      </c>
      <c r="W78" s="13">
        <f>Q78*W5+W77</f>
        <v>0</v>
      </c>
      <c r="X78" s="13">
        <f>N78*X5+X77</f>
        <v>0</v>
      </c>
      <c r="Y78" s="13">
        <f>Q78*Y5+Y77</f>
        <v>0</v>
      </c>
      <c r="Z78" s="11">
        <f t="shared" si="26"/>
        <v>7861.6340487449506</v>
      </c>
      <c r="AA78" s="11"/>
    </row>
    <row r="79" spans="1:27" ht="12.75" customHeight="1" x14ac:dyDescent="0.2">
      <c r="A79" s="12" t="s">
        <v>181</v>
      </c>
      <c r="B79" s="12">
        <v>63550</v>
      </c>
      <c r="C79" s="12">
        <f t="shared" si="17"/>
        <v>50</v>
      </c>
      <c r="D79" s="125">
        <v>14.4219472523382</v>
      </c>
      <c r="E79" s="125">
        <v>0</v>
      </c>
      <c r="F79" s="125">
        <v>105.176058425373</v>
      </c>
      <c r="G79" s="125">
        <v>0</v>
      </c>
      <c r="H79" s="123">
        <v>0</v>
      </c>
      <c r="I79" s="125">
        <v>0</v>
      </c>
      <c r="J79" s="125">
        <v>0</v>
      </c>
      <c r="K79" s="13">
        <f t="shared" si="18"/>
        <v>22.827604211576112</v>
      </c>
      <c r="L79" s="13">
        <f t="shared" si="19"/>
        <v>0</v>
      </c>
      <c r="M79" s="13">
        <f t="shared" si="20"/>
        <v>180.94832854385251</v>
      </c>
      <c r="N79" s="13">
        <f t="shared" si="21"/>
        <v>0</v>
      </c>
      <c r="O79" s="10">
        <f t="shared" si="24"/>
        <v>0</v>
      </c>
      <c r="P79" s="13">
        <f t="shared" si="22"/>
        <v>0</v>
      </c>
      <c r="Q79" s="13">
        <f t="shared" si="23"/>
        <v>0</v>
      </c>
      <c r="R79" s="13">
        <f>K79*R5+R78</f>
        <v>15258.220959524948</v>
      </c>
      <c r="S79" s="10">
        <f t="shared" si="25"/>
        <v>7554.707635112276</v>
      </c>
      <c r="T79" s="13">
        <f>N79*T5+T78</f>
        <v>0</v>
      </c>
      <c r="U79" s="13">
        <f>O79*U5+U78</f>
        <v>0</v>
      </c>
      <c r="V79" s="13">
        <f>P79*V5+V78</f>
        <v>0</v>
      </c>
      <c r="W79" s="13">
        <f>Q79*W5+W78</f>
        <v>0</v>
      </c>
      <c r="X79" s="13">
        <f>N79*X5+X78</f>
        <v>0</v>
      </c>
      <c r="Y79" s="13">
        <f>Q79*Y5+Y78</f>
        <v>0</v>
      </c>
      <c r="Z79" s="11">
        <f t="shared" si="26"/>
        <v>7703.5133244126746</v>
      </c>
      <c r="AA79" s="11"/>
    </row>
    <row r="80" spans="1:27" ht="12.75" customHeight="1" x14ac:dyDescent="0.2">
      <c r="A80" s="12" t="s">
        <v>182</v>
      </c>
      <c r="B80" s="12">
        <v>63600</v>
      </c>
      <c r="C80" s="12">
        <f t="shared" si="17"/>
        <v>50</v>
      </c>
      <c r="D80" s="125">
        <v>37.432842460275403</v>
      </c>
      <c r="E80" s="131">
        <v>20</v>
      </c>
      <c r="F80" s="125">
        <v>109.25114508484</v>
      </c>
      <c r="G80" s="125">
        <v>0</v>
      </c>
      <c r="H80" s="123">
        <v>0</v>
      </c>
      <c r="I80" s="125">
        <v>0</v>
      </c>
      <c r="J80" s="125">
        <v>0</v>
      </c>
      <c r="K80" s="13">
        <f t="shared" si="18"/>
        <v>48.013694178345929</v>
      </c>
      <c r="L80" s="13">
        <f t="shared" si="19"/>
        <v>18.518518518518519</v>
      </c>
      <c r="M80" s="13">
        <f t="shared" si="20"/>
        <v>198.54370695390094</v>
      </c>
      <c r="N80" s="13">
        <f t="shared" si="21"/>
        <v>0</v>
      </c>
      <c r="O80" s="10">
        <f t="shared" si="24"/>
        <v>0</v>
      </c>
      <c r="P80" s="13">
        <f t="shared" si="22"/>
        <v>0</v>
      </c>
      <c r="Q80" s="13">
        <f t="shared" si="23"/>
        <v>0</v>
      </c>
      <c r="R80" s="13">
        <f>K80*R5+R79</f>
        <v>15306.234653703294</v>
      </c>
      <c r="S80" s="10">
        <f t="shared" si="25"/>
        <v>7753.2513420661771</v>
      </c>
      <c r="T80" s="13">
        <f>N80*T5+T79</f>
        <v>0</v>
      </c>
      <c r="U80" s="13">
        <f>O80*U5+U79</f>
        <v>0</v>
      </c>
      <c r="V80" s="13">
        <f>P80*V5+V79</f>
        <v>0</v>
      </c>
      <c r="W80" s="13">
        <f>Q80*W5+W79</f>
        <v>0</v>
      </c>
      <c r="X80" s="13">
        <f>N80*X5+X79</f>
        <v>0</v>
      </c>
      <c r="Y80" s="13">
        <f>Q80*Y5+Y79</f>
        <v>0</v>
      </c>
      <c r="Z80" s="11">
        <f t="shared" si="26"/>
        <v>7534.4647931186009</v>
      </c>
      <c r="AA80" s="11"/>
    </row>
    <row r="81" spans="1:27" ht="12.75" customHeight="1" x14ac:dyDescent="0.2">
      <c r="A81" s="12" t="s">
        <v>183</v>
      </c>
      <c r="B81" s="12">
        <v>63650</v>
      </c>
      <c r="C81" s="12">
        <f t="shared" si="17"/>
        <v>50</v>
      </c>
      <c r="D81" s="125">
        <v>93.033397322662495</v>
      </c>
      <c r="E81" s="131">
        <v>20</v>
      </c>
      <c r="F81" s="125">
        <v>101.961051547088</v>
      </c>
      <c r="G81" s="125">
        <v>0</v>
      </c>
      <c r="H81" s="123">
        <v>0</v>
      </c>
      <c r="I81" s="125">
        <v>0</v>
      </c>
      <c r="J81" s="125">
        <v>0</v>
      </c>
      <c r="K81" s="13">
        <f t="shared" si="18"/>
        <v>120.80207387309063</v>
      </c>
      <c r="L81" s="13">
        <f t="shared" si="19"/>
        <v>37.037037037037038</v>
      </c>
      <c r="M81" s="13">
        <f t="shared" si="20"/>
        <v>195.56684873326668</v>
      </c>
      <c r="N81" s="13">
        <f t="shared" si="21"/>
        <v>0</v>
      </c>
      <c r="O81" s="10">
        <f t="shared" si="24"/>
        <v>0</v>
      </c>
      <c r="P81" s="13">
        <f t="shared" si="22"/>
        <v>0</v>
      </c>
      <c r="Q81" s="13">
        <f t="shared" si="23"/>
        <v>0</v>
      </c>
      <c r="R81" s="13">
        <f>K81*R5+R80</f>
        <v>15427.036727576384</v>
      </c>
      <c r="S81" s="10">
        <f t="shared" si="25"/>
        <v>7948.818190799444</v>
      </c>
      <c r="T81" s="13">
        <f>N81*T5+T80</f>
        <v>0</v>
      </c>
      <c r="U81" s="13">
        <f>O81*U5+U80</f>
        <v>0</v>
      </c>
      <c r="V81" s="13">
        <f>P81*V5+V80</f>
        <v>0</v>
      </c>
      <c r="W81" s="13">
        <f>Q81*W5+W80</f>
        <v>0</v>
      </c>
      <c r="X81" s="13">
        <f>N81*X5+X80</f>
        <v>0</v>
      </c>
      <c r="Y81" s="13">
        <f>Q81*Y5+Y80</f>
        <v>0</v>
      </c>
      <c r="Z81" s="11">
        <f t="shared" si="26"/>
        <v>7422.6629812213878</v>
      </c>
      <c r="AA81" s="11"/>
    </row>
    <row r="82" spans="1:27" ht="12.75" customHeight="1" x14ac:dyDescent="0.2">
      <c r="A82" s="12" t="s">
        <v>184</v>
      </c>
      <c r="B82" s="12">
        <v>63700</v>
      </c>
      <c r="C82" s="12">
        <f t="shared" si="17"/>
        <v>50</v>
      </c>
      <c r="D82" s="125">
        <v>120.16673980401301</v>
      </c>
      <c r="E82" s="131">
        <v>20</v>
      </c>
      <c r="F82" s="125">
        <v>81.798734575228096</v>
      </c>
      <c r="G82" s="125">
        <v>0</v>
      </c>
      <c r="H82" s="123">
        <v>0</v>
      </c>
      <c r="I82" s="125">
        <v>0</v>
      </c>
      <c r="J82" s="125">
        <v>0</v>
      </c>
      <c r="K82" s="13">
        <f t="shared" si="18"/>
        <v>197.40753437655135</v>
      </c>
      <c r="L82" s="13">
        <f t="shared" si="19"/>
        <v>37.037037037037038</v>
      </c>
      <c r="M82" s="13">
        <f t="shared" si="20"/>
        <v>170.14795011325563</v>
      </c>
      <c r="N82" s="13">
        <f t="shared" si="21"/>
        <v>0</v>
      </c>
      <c r="O82" s="10">
        <f t="shared" si="24"/>
        <v>0</v>
      </c>
      <c r="P82" s="13">
        <f t="shared" si="22"/>
        <v>0</v>
      </c>
      <c r="Q82" s="13">
        <f t="shared" si="23"/>
        <v>0</v>
      </c>
      <c r="R82" s="13">
        <f>K82*R5+R81</f>
        <v>15624.444261952935</v>
      </c>
      <c r="S82" s="10">
        <f t="shared" si="25"/>
        <v>8118.9661409126993</v>
      </c>
      <c r="T82" s="13">
        <f>N82*T5+T81</f>
        <v>0</v>
      </c>
      <c r="U82" s="13">
        <f>O82*U5+U81</f>
        <v>0</v>
      </c>
      <c r="V82" s="13">
        <f>P82*V5+V81</f>
        <v>0</v>
      </c>
      <c r="W82" s="13">
        <f>Q82*W5+W81</f>
        <v>0</v>
      </c>
      <c r="X82" s="13">
        <f>N82*X5+X81</f>
        <v>0</v>
      </c>
      <c r="Y82" s="13">
        <f>Q82*Y5+Y81</f>
        <v>0</v>
      </c>
      <c r="Z82" s="11">
        <f t="shared" si="26"/>
        <v>7412.8855284476467</v>
      </c>
      <c r="AA82" s="11"/>
    </row>
    <row r="83" spans="1:27" ht="12.75" customHeight="1" x14ac:dyDescent="0.2">
      <c r="A83" s="12" t="s">
        <v>185</v>
      </c>
      <c r="B83" s="12">
        <v>63717</v>
      </c>
      <c r="C83" s="12">
        <f t="shared" si="17"/>
        <v>17</v>
      </c>
      <c r="D83" s="125">
        <v>131.664992607995</v>
      </c>
      <c r="E83" s="131">
        <v>20</v>
      </c>
      <c r="F83" s="125">
        <v>75.314762137578299</v>
      </c>
      <c r="G83" s="125">
        <v>0</v>
      </c>
      <c r="H83" s="123">
        <v>0</v>
      </c>
      <c r="I83" s="125">
        <v>0</v>
      </c>
      <c r="J83" s="125">
        <v>0</v>
      </c>
      <c r="K83" s="13">
        <f t="shared" si="18"/>
        <v>79.280360203780305</v>
      </c>
      <c r="L83" s="13">
        <f t="shared" si="19"/>
        <v>12.592592592592593</v>
      </c>
      <c r="M83" s="13">
        <f t="shared" si="20"/>
        <v>49.461656372550166</v>
      </c>
      <c r="N83" s="13">
        <f t="shared" si="21"/>
        <v>0</v>
      </c>
      <c r="O83" s="10">
        <f t="shared" si="24"/>
        <v>0</v>
      </c>
      <c r="P83" s="13">
        <f t="shared" si="22"/>
        <v>0</v>
      </c>
      <c r="Q83" s="13">
        <f t="shared" si="23"/>
        <v>0</v>
      </c>
      <c r="R83" s="13">
        <f>K83*R5+R82</f>
        <v>15703.724622156715</v>
      </c>
      <c r="S83" s="10">
        <f t="shared" si="25"/>
        <v>8168.4277972852497</v>
      </c>
      <c r="T83" s="13">
        <f>N83*T5+T82</f>
        <v>0</v>
      </c>
      <c r="U83" s="13">
        <f>O83*U5+U82</f>
        <v>0</v>
      </c>
      <c r="V83" s="13">
        <f>P83*V5+V82</f>
        <v>0</v>
      </c>
      <c r="W83" s="13">
        <f>Q83*W5+W82</f>
        <v>0</v>
      </c>
      <c r="X83" s="13">
        <f>N83*X5+X82</f>
        <v>0</v>
      </c>
      <c r="Y83" s="13">
        <f>Q83*Y5+Y82</f>
        <v>0</v>
      </c>
      <c r="Z83" s="11">
        <f t="shared" si="26"/>
        <v>7430.1116396862844</v>
      </c>
      <c r="AA83" s="11"/>
    </row>
    <row r="84" spans="1:27" ht="12.75" customHeight="1" x14ac:dyDescent="0.2">
      <c r="A84" s="12" t="s">
        <v>186</v>
      </c>
      <c r="B84" s="12">
        <v>63750</v>
      </c>
      <c r="C84" s="12">
        <f t="shared" si="17"/>
        <v>33</v>
      </c>
      <c r="D84" s="125">
        <v>99.205858686654906</v>
      </c>
      <c r="E84" s="131">
        <v>20</v>
      </c>
      <c r="F84" s="125">
        <v>86.284615884172098</v>
      </c>
      <c r="G84" s="125">
        <v>0</v>
      </c>
      <c r="H84" s="123">
        <v>0</v>
      </c>
      <c r="I84" s="125">
        <v>0</v>
      </c>
      <c r="J84" s="125">
        <v>0</v>
      </c>
      <c r="K84" s="13">
        <f t="shared" si="18"/>
        <v>141.08774245784161</v>
      </c>
      <c r="L84" s="13">
        <f t="shared" si="19"/>
        <v>24.444444444444443</v>
      </c>
      <c r="M84" s="13">
        <f t="shared" si="20"/>
        <v>98.755175457736357</v>
      </c>
      <c r="N84" s="13">
        <f t="shared" si="21"/>
        <v>0</v>
      </c>
      <c r="O84" s="10">
        <f t="shared" si="24"/>
        <v>0</v>
      </c>
      <c r="P84" s="13">
        <f t="shared" si="22"/>
        <v>0</v>
      </c>
      <c r="Q84" s="13">
        <f t="shared" si="23"/>
        <v>0</v>
      </c>
      <c r="R84" s="13">
        <f>K84*R5+R83</f>
        <v>15844.812364614556</v>
      </c>
      <c r="S84" s="10">
        <f t="shared" si="25"/>
        <v>8267.1829727429867</v>
      </c>
      <c r="T84" s="13">
        <f>N84*T5+T83</f>
        <v>0</v>
      </c>
      <c r="U84" s="13">
        <f>O84*U5+U83</f>
        <v>0</v>
      </c>
      <c r="V84" s="13">
        <f>P84*V5+V83</f>
        <v>0</v>
      </c>
      <c r="W84" s="13">
        <f>Q84*W5+W83</f>
        <v>0</v>
      </c>
      <c r="X84" s="13">
        <f>N84*X5+X83</f>
        <v>0</v>
      </c>
      <c r="Y84" s="13">
        <f>Q84*Y5+Y83</f>
        <v>0</v>
      </c>
      <c r="Z84" s="11">
        <f t="shared" si="26"/>
        <v>7447.9997622419451</v>
      </c>
      <c r="AA84" s="11"/>
    </row>
    <row r="85" spans="1:27" ht="12.75" customHeight="1" x14ac:dyDescent="0.2">
      <c r="A85" s="12" t="s">
        <v>187</v>
      </c>
      <c r="B85" s="12">
        <v>63771</v>
      </c>
      <c r="C85" s="12">
        <f t="shared" si="17"/>
        <v>21</v>
      </c>
      <c r="D85" s="125">
        <v>137.653720071088</v>
      </c>
      <c r="E85" s="131">
        <v>20</v>
      </c>
      <c r="F85" s="125">
        <v>58.744595919269202</v>
      </c>
      <c r="G85" s="125">
        <v>0</v>
      </c>
      <c r="H85" s="123">
        <v>0</v>
      </c>
      <c r="I85" s="125">
        <v>0</v>
      </c>
      <c r="J85" s="125">
        <v>0</v>
      </c>
      <c r="K85" s="13">
        <f t="shared" si="18"/>
        <v>92.1120584057889</v>
      </c>
      <c r="L85" s="13">
        <f t="shared" si="19"/>
        <v>15.555555555555555</v>
      </c>
      <c r="M85" s="13">
        <f t="shared" si="20"/>
        <v>56.40024903467161</v>
      </c>
      <c r="N85" s="13">
        <f t="shared" si="21"/>
        <v>0</v>
      </c>
      <c r="O85" s="10">
        <f t="shared" si="24"/>
        <v>0</v>
      </c>
      <c r="P85" s="13">
        <f t="shared" si="22"/>
        <v>0</v>
      </c>
      <c r="Q85" s="13">
        <f t="shared" si="23"/>
        <v>0</v>
      </c>
      <c r="R85" s="13">
        <f>K85*R5+R84</f>
        <v>15936.924423020344</v>
      </c>
      <c r="S85" s="10">
        <f t="shared" si="25"/>
        <v>8323.5832217776588</v>
      </c>
      <c r="T85" s="13">
        <f>N85*T5+T84</f>
        <v>0</v>
      </c>
      <c r="U85" s="13">
        <f>O85*U5+U84</f>
        <v>0</v>
      </c>
      <c r="V85" s="13">
        <f>P85*V5+V84</f>
        <v>0</v>
      </c>
      <c r="W85" s="13">
        <f>Q85*W5+W84</f>
        <v>0</v>
      </c>
      <c r="X85" s="13">
        <f>N85*X5+X84</f>
        <v>0</v>
      </c>
      <c r="Y85" s="13">
        <f>Q85*Y5+Y84</f>
        <v>0</v>
      </c>
      <c r="Z85" s="11">
        <f t="shared" si="26"/>
        <v>7468.1560160575063</v>
      </c>
      <c r="AA85" s="11"/>
    </row>
    <row r="86" spans="1:27" ht="12.75" customHeight="1" x14ac:dyDescent="0.2">
      <c r="A86" s="12" t="s">
        <v>188</v>
      </c>
      <c r="B86" s="12">
        <v>63800</v>
      </c>
      <c r="C86" s="12">
        <f t="shared" si="17"/>
        <v>29</v>
      </c>
      <c r="D86" s="125">
        <v>125.286396063973</v>
      </c>
      <c r="E86" s="131">
        <v>20</v>
      </c>
      <c r="F86" s="125">
        <v>45.751771882774797</v>
      </c>
      <c r="G86" s="125">
        <v>0</v>
      </c>
      <c r="H86" s="123">
        <v>0</v>
      </c>
      <c r="I86" s="125">
        <v>0</v>
      </c>
      <c r="J86" s="125">
        <v>0</v>
      </c>
      <c r="K86" s="13">
        <f t="shared" si="18"/>
        <v>141.20858088734755</v>
      </c>
      <c r="L86" s="13">
        <f t="shared" si="19"/>
        <v>21.481481481481481</v>
      </c>
      <c r="M86" s="13">
        <f t="shared" si="20"/>
        <v>56.118419745542148</v>
      </c>
      <c r="N86" s="13">
        <f t="shared" si="21"/>
        <v>0</v>
      </c>
      <c r="O86" s="10">
        <f t="shared" si="24"/>
        <v>0</v>
      </c>
      <c r="P86" s="13">
        <f t="shared" si="22"/>
        <v>0</v>
      </c>
      <c r="Q86" s="13">
        <f t="shared" si="23"/>
        <v>0</v>
      </c>
      <c r="R86" s="13">
        <f>K86*R5+R85</f>
        <v>16078.133003907691</v>
      </c>
      <c r="S86" s="10">
        <f t="shared" si="25"/>
        <v>8379.701641523201</v>
      </c>
      <c r="T86" s="13">
        <f>N86*T5+T85</f>
        <v>0</v>
      </c>
      <c r="U86" s="13">
        <f>O86*U5+U85</f>
        <v>0</v>
      </c>
      <c r="V86" s="13">
        <f>P86*V5+V85</f>
        <v>0</v>
      </c>
      <c r="W86" s="13">
        <f>Q86*W5+W85</f>
        <v>0</v>
      </c>
      <c r="X86" s="13">
        <f>N86*X5+X85</f>
        <v>0</v>
      </c>
      <c r="Y86" s="13">
        <f>Q86*Y5+Y85</f>
        <v>0</v>
      </c>
      <c r="Z86" s="11">
        <f t="shared" si="26"/>
        <v>7531.7646957178304</v>
      </c>
      <c r="AA86" s="11"/>
    </row>
    <row r="87" spans="1:27" ht="12.75" customHeight="1" x14ac:dyDescent="0.2">
      <c r="A87" s="12" t="s">
        <v>189</v>
      </c>
      <c r="B87" s="12">
        <v>63823</v>
      </c>
      <c r="C87" s="12">
        <f t="shared" si="17"/>
        <v>23</v>
      </c>
      <c r="D87" s="125">
        <v>174.813791281736</v>
      </c>
      <c r="E87" s="131">
        <v>20</v>
      </c>
      <c r="F87" s="125">
        <v>40.887964482471901</v>
      </c>
      <c r="G87" s="125">
        <v>0</v>
      </c>
      <c r="H87" s="123">
        <v>0</v>
      </c>
      <c r="I87" s="125">
        <v>0</v>
      </c>
      <c r="J87" s="125">
        <v>0</v>
      </c>
      <c r="K87" s="13">
        <f t="shared" si="18"/>
        <v>127.82045016576494</v>
      </c>
      <c r="L87" s="13">
        <f t="shared" si="19"/>
        <v>17.037037037037038</v>
      </c>
      <c r="M87" s="13">
        <f t="shared" si="20"/>
        <v>36.90210993334582</v>
      </c>
      <c r="N87" s="13">
        <f t="shared" si="21"/>
        <v>0</v>
      </c>
      <c r="O87" s="10">
        <f t="shared" si="24"/>
        <v>0</v>
      </c>
      <c r="P87" s="13">
        <f t="shared" si="22"/>
        <v>0</v>
      </c>
      <c r="Q87" s="13">
        <f t="shared" si="23"/>
        <v>0</v>
      </c>
      <c r="R87" s="13">
        <f>K87*R5+R86</f>
        <v>16205.953454073457</v>
      </c>
      <c r="S87" s="10">
        <f t="shared" si="25"/>
        <v>8416.6037514565469</v>
      </c>
      <c r="T87" s="13">
        <f>N87*T5+T86</f>
        <v>0</v>
      </c>
      <c r="U87" s="13">
        <f>O87*U5+U86</f>
        <v>0</v>
      </c>
      <c r="V87" s="13">
        <f>P87*V5+V86</f>
        <v>0</v>
      </c>
      <c r="W87" s="13">
        <f>Q87*W5+W86</f>
        <v>0</v>
      </c>
      <c r="X87" s="13">
        <f>N87*X5+X86</f>
        <v>0</v>
      </c>
      <c r="Y87" s="13">
        <f>Q87*Y5+Y86</f>
        <v>0</v>
      </c>
      <c r="Z87" s="11">
        <f t="shared" si="26"/>
        <v>7605.6459989132127</v>
      </c>
      <c r="AA87" s="11"/>
    </row>
    <row r="88" spans="1:27" ht="12.75" customHeight="1" x14ac:dyDescent="0.2">
      <c r="A88" s="12" t="s">
        <v>190</v>
      </c>
      <c r="B88" s="12">
        <v>63850</v>
      </c>
      <c r="C88" s="12">
        <f t="shared" si="17"/>
        <v>27</v>
      </c>
      <c r="D88" s="125">
        <v>118.889645803888</v>
      </c>
      <c r="E88" s="131">
        <v>20</v>
      </c>
      <c r="F88" s="125">
        <v>41.143119837057398</v>
      </c>
      <c r="G88" s="125">
        <v>0</v>
      </c>
      <c r="H88" s="123">
        <v>0</v>
      </c>
      <c r="I88" s="125">
        <v>0</v>
      </c>
      <c r="J88" s="125">
        <v>0</v>
      </c>
      <c r="K88" s="13">
        <f t="shared" si="18"/>
        <v>146.85171854281199</v>
      </c>
      <c r="L88" s="13">
        <f t="shared" si="19"/>
        <v>20</v>
      </c>
      <c r="M88" s="13">
        <f t="shared" si="20"/>
        <v>41.015542159764649</v>
      </c>
      <c r="N88" s="13">
        <f t="shared" si="21"/>
        <v>0</v>
      </c>
      <c r="O88" s="10">
        <f t="shared" si="24"/>
        <v>0</v>
      </c>
      <c r="P88" s="13">
        <f t="shared" si="22"/>
        <v>0</v>
      </c>
      <c r="Q88" s="13">
        <f t="shared" si="23"/>
        <v>0</v>
      </c>
      <c r="R88" s="13">
        <f>K88*R5+R87</f>
        <v>16352.805172616268</v>
      </c>
      <c r="S88" s="10">
        <f t="shared" si="25"/>
        <v>8457.6192936163116</v>
      </c>
      <c r="T88" s="13">
        <f>N88*T5+T87</f>
        <v>0</v>
      </c>
      <c r="U88" s="13">
        <f>O88*U5+U87</f>
        <v>0</v>
      </c>
      <c r="V88" s="13">
        <f>P88*V5+V87</f>
        <v>0</v>
      </c>
      <c r="W88" s="13">
        <f>Q88*W5+W87</f>
        <v>0</v>
      </c>
      <c r="X88" s="13">
        <f>N88*X5+X87</f>
        <v>0</v>
      </c>
      <c r="Y88" s="13">
        <f>Q88*Y5+Y87</f>
        <v>0</v>
      </c>
      <c r="Z88" s="11">
        <f t="shared" si="26"/>
        <v>7691.4821752962598</v>
      </c>
      <c r="AA88" s="11"/>
    </row>
    <row r="89" spans="1:27" ht="12.75" customHeight="1" x14ac:dyDescent="0.2">
      <c r="A89" s="12" t="s">
        <v>191</v>
      </c>
      <c r="B89" s="12">
        <v>63900</v>
      </c>
      <c r="C89" s="12">
        <f t="shared" si="17"/>
        <v>50</v>
      </c>
      <c r="D89" s="125">
        <v>112.665573300708</v>
      </c>
      <c r="E89" s="131">
        <v>20</v>
      </c>
      <c r="F89" s="125">
        <v>52.082622310399501</v>
      </c>
      <c r="G89" s="125">
        <v>0</v>
      </c>
      <c r="H89" s="123">
        <v>0</v>
      </c>
      <c r="I89" s="125">
        <v>0</v>
      </c>
      <c r="J89" s="125">
        <v>0</v>
      </c>
      <c r="K89" s="13">
        <f t="shared" si="18"/>
        <v>214.4029806524037</v>
      </c>
      <c r="L89" s="13">
        <f t="shared" si="19"/>
        <v>37.037037037037038</v>
      </c>
      <c r="M89" s="13">
        <f t="shared" si="20"/>
        <v>86.320131618015637</v>
      </c>
      <c r="N89" s="13">
        <f t="shared" si="21"/>
        <v>0</v>
      </c>
      <c r="O89" s="10">
        <f t="shared" si="24"/>
        <v>0</v>
      </c>
      <c r="P89" s="13">
        <f t="shared" si="22"/>
        <v>0</v>
      </c>
      <c r="Q89" s="13">
        <f t="shared" si="23"/>
        <v>0</v>
      </c>
      <c r="R89" s="13">
        <f>K89*R5+R88</f>
        <v>16567.208153268672</v>
      </c>
      <c r="S89" s="10">
        <f t="shared" si="25"/>
        <v>8543.9394252343263</v>
      </c>
      <c r="T89" s="13">
        <f>N89*T5+T88</f>
        <v>0</v>
      </c>
      <c r="U89" s="13">
        <f>O89*U5+U88</f>
        <v>0</v>
      </c>
      <c r="V89" s="13">
        <f>P89*V5+V88</f>
        <v>0</v>
      </c>
      <c r="W89" s="13">
        <f>Q89*W5+W88</f>
        <v>0</v>
      </c>
      <c r="X89" s="13">
        <f>N89*X5+X88</f>
        <v>0</v>
      </c>
      <c r="Y89" s="13">
        <f>Q89*Y5+Y88</f>
        <v>0</v>
      </c>
      <c r="Z89" s="11">
        <f t="shared" si="26"/>
        <v>7782.5279872936107</v>
      </c>
      <c r="AA89" s="11"/>
    </row>
    <row r="90" spans="1:27" ht="12.75" customHeight="1" x14ac:dyDescent="0.2">
      <c r="A90" s="12" t="s">
        <v>192</v>
      </c>
      <c r="B90" s="12">
        <v>63950</v>
      </c>
      <c r="C90" s="12">
        <f t="shared" si="17"/>
        <v>50</v>
      </c>
      <c r="D90" s="125">
        <v>103.702644599647</v>
      </c>
      <c r="E90" s="131">
        <v>20</v>
      </c>
      <c r="F90" s="125">
        <v>56.373083232392702</v>
      </c>
      <c r="G90" s="125">
        <v>0</v>
      </c>
      <c r="H90" s="123">
        <v>0</v>
      </c>
      <c r="I90" s="125">
        <v>0</v>
      </c>
      <c r="J90" s="125">
        <v>0</v>
      </c>
      <c r="K90" s="13">
        <f t="shared" si="18"/>
        <v>200.34094250032871</v>
      </c>
      <c r="L90" s="13">
        <f t="shared" si="19"/>
        <v>37.037037037037038</v>
      </c>
      <c r="M90" s="13">
        <f t="shared" si="20"/>
        <v>100.42194957665944</v>
      </c>
      <c r="N90" s="13">
        <f t="shared" si="21"/>
        <v>0</v>
      </c>
      <c r="O90" s="10">
        <f t="shared" si="24"/>
        <v>0</v>
      </c>
      <c r="P90" s="13">
        <f t="shared" si="22"/>
        <v>0</v>
      </c>
      <c r="Q90" s="13">
        <f t="shared" si="23"/>
        <v>0</v>
      </c>
      <c r="R90" s="13">
        <f>K90*R5+R89</f>
        <v>16767.549095769002</v>
      </c>
      <c r="S90" s="10">
        <f t="shared" si="25"/>
        <v>8644.3613748109856</v>
      </c>
      <c r="T90" s="13">
        <f>N90*T5+T89</f>
        <v>0</v>
      </c>
      <c r="U90" s="13">
        <f>O90*U5+U89</f>
        <v>0</v>
      </c>
      <c r="V90" s="13">
        <f>P90*V5+V89</f>
        <v>0</v>
      </c>
      <c r="W90" s="13">
        <f>Q90*W5+W89</f>
        <v>0</v>
      </c>
      <c r="X90" s="13">
        <f>N90*X5+X89</f>
        <v>0</v>
      </c>
      <c r="Y90" s="13">
        <f>Q90*Y5+Y89</f>
        <v>0</v>
      </c>
      <c r="Z90" s="11">
        <f t="shared" si="26"/>
        <v>7845.4099431802433</v>
      </c>
      <c r="AA90" s="11"/>
    </row>
    <row r="91" spans="1:27" ht="12.75" customHeight="1" x14ac:dyDescent="0.2">
      <c r="A91" s="12" t="s">
        <v>193</v>
      </c>
      <c r="B91" s="12">
        <v>64000</v>
      </c>
      <c r="C91" s="12">
        <f t="shared" si="17"/>
        <v>50</v>
      </c>
      <c r="D91" s="125">
        <v>162.748354446023</v>
      </c>
      <c r="E91" s="131">
        <v>20</v>
      </c>
      <c r="F91" s="125">
        <v>31.607448139269799</v>
      </c>
      <c r="G91" s="125">
        <v>0</v>
      </c>
      <c r="H91" s="123">
        <v>0</v>
      </c>
      <c r="I91" s="125">
        <v>0</v>
      </c>
      <c r="J91" s="125">
        <v>0</v>
      </c>
      <c r="K91" s="13">
        <f t="shared" si="18"/>
        <v>246.71388800525003</v>
      </c>
      <c r="L91" s="13">
        <f t="shared" si="19"/>
        <v>37.037037037037038</v>
      </c>
      <c r="M91" s="13">
        <f t="shared" si="20"/>
        <v>81.463454973761571</v>
      </c>
      <c r="N91" s="13">
        <f t="shared" si="21"/>
        <v>0</v>
      </c>
      <c r="O91" s="10">
        <f t="shared" si="24"/>
        <v>0</v>
      </c>
      <c r="P91" s="13">
        <f t="shared" si="22"/>
        <v>0</v>
      </c>
      <c r="Q91" s="13">
        <f t="shared" si="23"/>
        <v>0</v>
      </c>
      <c r="R91" s="13">
        <f>K91*R5+R90</f>
        <v>17014.262983774253</v>
      </c>
      <c r="S91" s="10">
        <f t="shared" si="25"/>
        <v>8725.8248297847476</v>
      </c>
      <c r="T91" s="13">
        <f>N91*T5+T90</f>
        <v>0</v>
      </c>
      <c r="U91" s="13">
        <f>O91*U5+U90</f>
        <v>0</v>
      </c>
      <c r="V91" s="13">
        <f>P91*V5+V90</f>
        <v>0</v>
      </c>
      <c r="W91" s="13">
        <f>Q91*W5+W90</f>
        <v>0</v>
      </c>
      <c r="X91" s="13">
        <f>N91*X5+X90</f>
        <v>0</v>
      </c>
      <c r="Y91" s="13">
        <f>Q91*Y5+Y90</f>
        <v>0</v>
      </c>
      <c r="Z91" s="11">
        <f t="shared" si="26"/>
        <v>7973.6233391746946</v>
      </c>
      <c r="AA91" s="11"/>
    </row>
    <row r="92" spans="1:27" ht="12.75" customHeight="1" x14ac:dyDescent="0.2">
      <c r="A92" s="12" t="s">
        <v>194</v>
      </c>
      <c r="B92" s="12">
        <v>64050</v>
      </c>
      <c r="C92" s="12">
        <f t="shared" si="17"/>
        <v>50</v>
      </c>
      <c r="D92" s="125">
        <v>58.457354238956199</v>
      </c>
      <c r="E92" s="131">
        <v>20</v>
      </c>
      <c r="F92" s="125">
        <v>49.583967379171497</v>
      </c>
      <c r="G92" s="125">
        <v>0</v>
      </c>
      <c r="H92" s="123">
        <v>0</v>
      </c>
      <c r="I92" s="125">
        <v>0</v>
      </c>
      <c r="J92" s="125">
        <v>0</v>
      </c>
      <c r="K92" s="13">
        <f t="shared" si="18"/>
        <v>204.82010063423999</v>
      </c>
      <c r="L92" s="13">
        <f t="shared" si="19"/>
        <v>37.037037037037038</v>
      </c>
      <c r="M92" s="13">
        <f t="shared" si="20"/>
        <v>75.177236591149338</v>
      </c>
      <c r="N92" s="13">
        <f t="shared" si="21"/>
        <v>0</v>
      </c>
      <c r="O92" s="10">
        <f t="shared" si="24"/>
        <v>0</v>
      </c>
      <c r="P92" s="13">
        <f t="shared" si="22"/>
        <v>0</v>
      </c>
      <c r="Q92" s="13">
        <f t="shared" si="23"/>
        <v>0</v>
      </c>
      <c r="R92" s="13">
        <f>K92*R5+R91</f>
        <v>17219.083084408492</v>
      </c>
      <c r="S92" s="10">
        <f t="shared" si="25"/>
        <v>8801.0020663758969</v>
      </c>
      <c r="T92" s="13">
        <f>N92*T5+T91</f>
        <v>0</v>
      </c>
      <c r="U92" s="13">
        <f>O92*U5+U91</f>
        <v>0</v>
      </c>
      <c r="V92" s="13">
        <f>P92*V5+V91</f>
        <v>0</v>
      </c>
      <c r="W92" s="13">
        <f>Q92*W5+W91</f>
        <v>0</v>
      </c>
      <c r="X92" s="13">
        <f>N92*X5+X91</f>
        <v>0</v>
      </c>
      <c r="Y92" s="13">
        <f>Q92*Y5+Y91</f>
        <v>0</v>
      </c>
      <c r="Z92" s="11">
        <f t="shared" si="26"/>
        <v>8066.2291661807485</v>
      </c>
      <c r="AA92" s="11"/>
    </row>
    <row r="93" spans="1:27" ht="12.75" customHeight="1" x14ac:dyDescent="0.2">
      <c r="A93" s="12" t="s">
        <v>195</v>
      </c>
      <c r="B93" s="12">
        <v>64100</v>
      </c>
      <c r="C93" s="12">
        <f t="shared" si="17"/>
        <v>50</v>
      </c>
      <c r="D93" s="125">
        <v>58.580141229570501</v>
      </c>
      <c r="E93" s="131">
        <v>20</v>
      </c>
      <c r="F93" s="125">
        <v>41.777420025472601</v>
      </c>
      <c r="G93" s="125">
        <v>0</v>
      </c>
      <c r="H93" s="123">
        <v>0</v>
      </c>
      <c r="I93" s="125">
        <v>0</v>
      </c>
      <c r="J93" s="125">
        <v>0</v>
      </c>
      <c r="K93" s="13">
        <f t="shared" si="18"/>
        <v>108.36805135974694</v>
      </c>
      <c r="L93" s="13">
        <f t="shared" si="19"/>
        <v>37.037037037037038</v>
      </c>
      <c r="M93" s="13">
        <f t="shared" si="20"/>
        <v>84.593877226522295</v>
      </c>
      <c r="N93" s="13">
        <f t="shared" si="21"/>
        <v>0</v>
      </c>
      <c r="O93" s="10">
        <f t="shared" si="24"/>
        <v>0</v>
      </c>
      <c r="P93" s="13">
        <f t="shared" si="22"/>
        <v>0</v>
      </c>
      <c r="Q93" s="13">
        <f t="shared" si="23"/>
        <v>0</v>
      </c>
      <c r="R93" s="13">
        <f>K93*R5+R92</f>
        <v>17327.451135768239</v>
      </c>
      <c r="S93" s="10">
        <f t="shared" si="25"/>
        <v>8885.5959436024186</v>
      </c>
      <c r="T93" s="13">
        <f>N93*T5+T92</f>
        <v>0</v>
      </c>
      <c r="U93" s="13">
        <f>O93*U5+U92</f>
        <v>0</v>
      </c>
      <c r="V93" s="13">
        <f>P93*V5+V92</f>
        <v>0</v>
      </c>
      <c r="W93" s="13">
        <f>Q93*W5+W92</f>
        <v>0</v>
      </c>
      <c r="X93" s="13">
        <f>N93*X5+X92</f>
        <v>0</v>
      </c>
      <c r="Y93" s="13">
        <f>Q93*Y5+Y92</f>
        <v>0</v>
      </c>
      <c r="Z93" s="11">
        <f t="shared" si="26"/>
        <v>8052.9663032769358</v>
      </c>
      <c r="AA93" s="11"/>
    </row>
    <row r="94" spans="1:27" ht="12.75" customHeight="1" x14ac:dyDescent="0.2">
      <c r="A94" s="12" t="s">
        <v>196</v>
      </c>
      <c r="B94" s="12">
        <v>64150</v>
      </c>
      <c r="C94" s="12">
        <f t="shared" si="17"/>
        <v>50</v>
      </c>
      <c r="D94" s="125">
        <v>55.9133426795524</v>
      </c>
      <c r="E94" s="131">
        <v>20</v>
      </c>
      <c r="F94" s="125">
        <v>27.170447985170501</v>
      </c>
      <c r="G94" s="125">
        <v>0</v>
      </c>
      <c r="H94" s="123">
        <v>0</v>
      </c>
      <c r="I94" s="125">
        <v>0</v>
      </c>
      <c r="J94" s="125">
        <v>0</v>
      </c>
      <c r="K94" s="13">
        <f t="shared" si="18"/>
        <v>106.01248510103972</v>
      </c>
      <c r="L94" s="13">
        <f t="shared" si="19"/>
        <v>37.037037037037038</v>
      </c>
      <c r="M94" s="13">
        <f t="shared" si="20"/>
        <v>63.840618528373248</v>
      </c>
      <c r="N94" s="13">
        <f t="shared" si="21"/>
        <v>0</v>
      </c>
      <c r="O94" s="10">
        <f t="shared" si="24"/>
        <v>0</v>
      </c>
      <c r="P94" s="13">
        <f t="shared" si="22"/>
        <v>0</v>
      </c>
      <c r="Q94" s="13">
        <f t="shared" si="23"/>
        <v>0</v>
      </c>
      <c r="R94" s="13">
        <f>K94*R5+R93</f>
        <v>17433.463620869279</v>
      </c>
      <c r="S94" s="10">
        <f t="shared" si="25"/>
        <v>8949.4365621307916</v>
      </c>
      <c r="T94" s="13">
        <f>N94*T5+T93</f>
        <v>0</v>
      </c>
      <c r="U94" s="13">
        <f>O94*U5+U93</f>
        <v>0</v>
      </c>
      <c r="V94" s="13">
        <f>P94*V5+V93</f>
        <v>0</v>
      </c>
      <c r="W94" s="13">
        <f>Q94*W5+W93</f>
        <v>0</v>
      </c>
      <c r="X94" s="13">
        <f>N94*X5+X93</f>
        <v>0</v>
      </c>
      <c r="Y94" s="13">
        <f>Q94*Y5+Y93</f>
        <v>0</v>
      </c>
      <c r="Z94" s="11">
        <f t="shared" si="26"/>
        <v>8058.1011328125651</v>
      </c>
      <c r="AA94" s="11"/>
    </row>
    <row r="95" spans="1:27" ht="12.75" customHeight="1" x14ac:dyDescent="0.2">
      <c r="A95" s="12" t="s">
        <v>197</v>
      </c>
      <c r="B95" s="12">
        <v>64200</v>
      </c>
      <c r="C95" s="12">
        <f t="shared" si="17"/>
        <v>50</v>
      </c>
      <c r="D95" s="125">
        <v>50.663995243013197</v>
      </c>
      <c r="E95" s="131">
        <v>20</v>
      </c>
      <c r="F95" s="125">
        <v>13.608181622644199</v>
      </c>
      <c r="G95" s="125">
        <v>0</v>
      </c>
      <c r="H95" s="123">
        <v>0</v>
      </c>
      <c r="I95" s="125">
        <v>0</v>
      </c>
      <c r="J95" s="125">
        <v>0</v>
      </c>
      <c r="K95" s="13">
        <f t="shared" si="18"/>
        <v>98.682720298671839</v>
      </c>
      <c r="L95" s="13">
        <f t="shared" si="19"/>
        <v>37.037037037037038</v>
      </c>
      <c r="M95" s="13">
        <f t="shared" si="20"/>
        <v>37.757990377606205</v>
      </c>
      <c r="N95" s="13">
        <f t="shared" si="21"/>
        <v>0</v>
      </c>
      <c r="O95" s="10">
        <f t="shared" si="24"/>
        <v>0</v>
      </c>
      <c r="P95" s="13">
        <f t="shared" si="22"/>
        <v>0</v>
      </c>
      <c r="Q95" s="13">
        <f t="shared" si="23"/>
        <v>0</v>
      </c>
      <c r="R95" s="13">
        <f>K95*R5+R94</f>
        <v>17532.146341167951</v>
      </c>
      <c r="S95" s="10">
        <f t="shared" si="25"/>
        <v>8987.1945525083975</v>
      </c>
      <c r="T95" s="13">
        <f>N95*T5+T94</f>
        <v>0</v>
      </c>
      <c r="U95" s="13">
        <f>O95*U5+U94</f>
        <v>0</v>
      </c>
      <c r="V95" s="13">
        <f>P95*V5+V94</f>
        <v>0</v>
      </c>
      <c r="W95" s="13">
        <f>Q95*W5+W94</f>
        <v>0</v>
      </c>
      <c r="X95" s="13">
        <f>N95*X5+X94</f>
        <v>0</v>
      </c>
      <c r="Y95" s="13">
        <f>Q95*Y5+Y94</f>
        <v>0</v>
      </c>
      <c r="Z95" s="11">
        <f t="shared" si="26"/>
        <v>8081.9888256965933</v>
      </c>
      <c r="AA95" s="11"/>
    </row>
    <row r="96" spans="1:27" ht="12.75" customHeight="1" x14ac:dyDescent="0.2">
      <c r="A96" s="12" t="s">
        <v>198</v>
      </c>
      <c r="B96" s="12">
        <v>64249.999109423203</v>
      </c>
      <c r="C96" s="12">
        <f t="shared" si="17"/>
        <v>49.999109423202754</v>
      </c>
      <c r="D96" s="125">
        <v>47.603780552044498</v>
      </c>
      <c r="E96" s="131">
        <v>20</v>
      </c>
      <c r="F96" s="125">
        <v>8.6181178638908005</v>
      </c>
      <c r="G96" s="125">
        <v>0</v>
      </c>
      <c r="H96" s="123">
        <v>0</v>
      </c>
      <c r="I96" s="125">
        <v>0</v>
      </c>
      <c r="J96" s="125">
        <v>0</v>
      </c>
      <c r="K96" s="13">
        <f t="shared" si="18"/>
        <v>90.987060643552681</v>
      </c>
      <c r="L96" s="13">
        <f t="shared" si="19"/>
        <v>37.03637735052056</v>
      </c>
      <c r="M96" s="13">
        <f t="shared" si="20"/>
        <v>20.579540372224788</v>
      </c>
      <c r="N96" s="13">
        <f t="shared" si="21"/>
        <v>0</v>
      </c>
      <c r="O96" s="10">
        <f t="shared" si="24"/>
        <v>0</v>
      </c>
      <c r="P96" s="13">
        <f t="shared" si="22"/>
        <v>0</v>
      </c>
      <c r="Q96" s="13">
        <f t="shared" si="23"/>
        <v>0</v>
      </c>
      <c r="R96" s="13">
        <f>K96*R5+R95</f>
        <v>17623.133401811505</v>
      </c>
      <c r="S96" s="10">
        <f t="shared" si="25"/>
        <v>9007.7740928806215</v>
      </c>
      <c r="T96" s="13">
        <f>N96*T5+T95</f>
        <v>0</v>
      </c>
      <c r="U96" s="13">
        <f>O96*U5+U95</f>
        <v>0</v>
      </c>
      <c r="V96" s="13">
        <f>P96*V5+V95</f>
        <v>0</v>
      </c>
      <c r="W96" s="13">
        <f>Q96*W5+W95</f>
        <v>0</v>
      </c>
      <c r="X96" s="13">
        <f>N96*X5+X95</f>
        <v>0</v>
      </c>
      <c r="Y96" s="13">
        <f>Q96*Y5+Y95</f>
        <v>0</v>
      </c>
      <c r="Z96" s="11">
        <f>(K96-L96+P96-(M96-(Q96*$Y$5))*$S$5+Z95)</f>
        <v>8115.3599686174002</v>
      </c>
      <c r="AA96" s="11"/>
    </row>
    <row r="97" spans="1:23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30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30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30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30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30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30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30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30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30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AB601" s="17" t="s">
        <v>36</v>
      </c>
      <c r="AC601" s="18"/>
      <c r="AD601" s="19"/>
    </row>
    <row r="602" spans="1:30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AB602" s="17" t="s">
        <v>37</v>
      </c>
      <c r="AC602" s="20" t="s">
        <v>38</v>
      </c>
      <c r="AD602" s="20"/>
    </row>
    <row r="603" spans="1:30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AB603" s="21" t="s">
        <v>39</v>
      </c>
      <c r="AC603" s="22" t="s">
        <v>40</v>
      </c>
      <c r="AD603" s="22"/>
    </row>
    <row r="604" spans="1:30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B604" s="21" t="s">
        <v>41</v>
      </c>
      <c r="AC604" s="22" t="s">
        <v>42</v>
      </c>
      <c r="AD604" s="22"/>
    </row>
    <row r="605" spans="1:30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B605" s="21" t="s">
        <v>43</v>
      </c>
      <c r="AC605" s="22" t="s">
        <v>44</v>
      </c>
      <c r="AD605" s="22" t="s">
        <v>45</v>
      </c>
    </row>
    <row r="606" spans="1:30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B606" s="21" t="s">
        <v>46</v>
      </c>
      <c r="AC606" s="22" t="s">
        <v>44</v>
      </c>
      <c r="AD606" s="22" t="s">
        <v>47</v>
      </c>
    </row>
    <row r="607" spans="1:30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B607" s="23" t="s">
        <v>48</v>
      </c>
      <c r="AC607" s="24" t="s">
        <v>49</v>
      </c>
      <c r="AD607" s="24" t="s">
        <v>50</v>
      </c>
    </row>
    <row r="608" spans="1:30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B608" s="23" t="s">
        <v>51</v>
      </c>
      <c r="AC608" s="24" t="s">
        <v>52</v>
      </c>
      <c r="AD608" s="24" t="s">
        <v>53</v>
      </c>
    </row>
    <row r="609" spans="1:30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B609" s="23" t="s">
        <v>54</v>
      </c>
      <c r="AC609" s="24" t="s">
        <v>55</v>
      </c>
      <c r="AD609" s="24" t="s">
        <v>56</v>
      </c>
    </row>
    <row r="610" spans="1:30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B610" s="23" t="s">
        <v>54</v>
      </c>
      <c r="AC610" s="24" t="s">
        <v>57</v>
      </c>
      <c r="AD610" s="24" t="s">
        <v>58</v>
      </c>
    </row>
    <row r="611" spans="1:30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B611" s="23" t="s">
        <v>54</v>
      </c>
      <c r="AC611" s="24" t="s">
        <v>59</v>
      </c>
      <c r="AD611" s="24" t="s">
        <v>60</v>
      </c>
    </row>
    <row r="612" spans="1:30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B612" s="25" t="s">
        <v>54</v>
      </c>
      <c r="AC612" s="26" t="s">
        <v>61</v>
      </c>
      <c r="AD612" s="26" t="s">
        <v>62</v>
      </c>
    </row>
    <row r="613" spans="1:30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30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30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30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30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30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30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30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30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30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30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30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</row>
    <row r="1920" spans="1:23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</row>
    <row r="1921" spans="1:10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</row>
    <row r="1922" spans="1:10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10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10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10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10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10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10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10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10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10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10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10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10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10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10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75" t="s">
        <v>92</v>
      </c>
      <c r="E1" s="176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77" t="s">
        <v>10</v>
      </c>
      <c r="C17" s="177"/>
      <c r="D17" s="178">
        <f>D16+E16</f>
        <v>0</v>
      </c>
      <c r="E17" s="179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Evergreen Stage 1</vt:lpstr>
      <vt:lpstr>QuantityReportTempXML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2020-04-27T21:52:24Z</dcterms:modified>
</cp:coreProperties>
</file>