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I:\45\410610 STH 29-CTH VV Interchange\Submittals\Final PSE\Earthwork\"/>
    </mc:Choice>
  </mc:AlternateContent>
  <xr:revisionPtr revIDLastSave="0" documentId="13_ncr:1_{C00F757E-97C5-4D01-8FB1-E062A863FF50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CTH VV NB Stage 1" sheetId="7" r:id="rId1"/>
    <sheet name="CTH VV NB Stage 3" sheetId="9" r:id="rId2"/>
    <sheet name="CTH VV NB Stage 4" sheetId="8" r:id="rId3"/>
    <sheet name="QuantityReportTempXML - No Stag" sheetId="6" r:id="rId4"/>
    <sheet name="QuantityReportTempXML - OLD" sheetId="5" r:id="rId5"/>
    <sheet name="Template-Detail" sheetId="4" r:id="rId6"/>
    <sheet name="Template-Summary" sheetId="1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7" i="9" l="1"/>
  <c r="T7" i="9"/>
  <c r="S7" i="9"/>
  <c r="R7" i="9"/>
  <c r="Q7" i="9"/>
  <c r="P7" i="9"/>
  <c r="C8" i="9"/>
  <c r="K8" i="9" s="1"/>
  <c r="C7" i="9"/>
  <c r="N8" i="9" l="1"/>
  <c r="O8" i="9"/>
  <c r="L8" i="9"/>
  <c r="M8" i="9"/>
  <c r="K10" i="9"/>
  <c r="J8" i="9"/>
  <c r="R8" i="9" l="1"/>
  <c r="M10" i="9"/>
  <c r="P8" i="9"/>
  <c r="U8" i="9"/>
  <c r="N10" i="9"/>
  <c r="T8" i="9"/>
  <c r="Q8" i="9"/>
  <c r="J10" i="9"/>
  <c r="S8" i="9"/>
  <c r="L10" i="9"/>
  <c r="O10" i="9"/>
  <c r="L7" i="7"/>
  <c r="J7" i="7"/>
  <c r="P7" i="7" s="1"/>
  <c r="C30" i="8"/>
  <c r="L30" i="8" s="1"/>
  <c r="C29" i="8"/>
  <c r="O29" i="8" s="1"/>
  <c r="C28" i="8"/>
  <c r="M28" i="8" s="1"/>
  <c r="C27" i="8"/>
  <c r="N27" i="8" s="1"/>
  <c r="K26" i="8"/>
  <c r="C26" i="8"/>
  <c r="O26" i="8" s="1"/>
  <c r="C25" i="8"/>
  <c r="O25" i="8" s="1"/>
  <c r="N24" i="8"/>
  <c r="L24" i="8"/>
  <c r="C24" i="8"/>
  <c r="O24" i="8" s="1"/>
  <c r="O23" i="8"/>
  <c r="N23" i="8"/>
  <c r="L23" i="8"/>
  <c r="C23" i="8"/>
  <c r="J23" i="8" s="1"/>
  <c r="C22" i="8"/>
  <c r="L22" i="8" s="1"/>
  <c r="C21" i="8"/>
  <c r="N21" i="8" s="1"/>
  <c r="O20" i="8"/>
  <c r="N20" i="8"/>
  <c r="M20" i="8"/>
  <c r="L20" i="8"/>
  <c r="K20" i="8"/>
  <c r="J20" i="8"/>
  <c r="C18" i="8"/>
  <c r="M18" i="8" s="1"/>
  <c r="C17" i="8"/>
  <c r="N17" i="8" s="1"/>
  <c r="K16" i="8"/>
  <c r="C16" i="8"/>
  <c r="O16" i="8" s="1"/>
  <c r="C15" i="8"/>
  <c r="O15" i="8" s="1"/>
  <c r="N14" i="8"/>
  <c r="L14" i="8"/>
  <c r="C14" i="8"/>
  <c r="J14" i="8" s="1"/>
  <c r="O13" i="8"/>
  <c r="M13" i="8"/>
  <c r="C13" i="8"/>
  <c r="N13" i="8" s="1"/>
  <c r="C12" i="8"/>
  <c r="L12" i="8" s="1"/>
  <c r="O11" i="8"/>
  <c r="N11" i="8"/>
  <c r="M11" i="8"/>
  <c r="C11" i="8"/>
  <c r="C10" i="8"/>
  <c r="M10" i="8" s="1"/>
  <c r="C9" i="8"/>
  <c r="N9" i="8" s="1"/>
  <c r="C8" i="8"/>
  <c r="J8" i="8" s="1"/>
  <c r="C19" i="7"/>
  <c r="C18" i="7"/>
  <c r="O17" i="7"/>
  <c r="N17" i="7"/>
  <c r="M17" i="7"/>
  <c r="L17" i="7"/>
  <c r="K17" i="7"/>
  <c r="J17" i="7"/>
  <c r="C15" i="7"/>
  <c r="C14" i="7"/>
  <c r="C13" i="7"/>
  <c r="C12" i="7"/>
  <c r="C11" i="7"/>
  <c r="C10" i="7"/>
  <c r="C9" i="7"/>
  <c r="C8" i="7"/>
  <c r="O21" i="8" l="1"/>
  <c r="J29" i="8"/>
  <c r="J13" i="8"/>
  <c r="M29" i="8"/>
  <c r="K13" i="8"/>
  <c r="N29" i="8"/>
  <c r="L13" i="8"/>
  <c r="J16" i="8"/>
  <c r="M23" i="8"/>
  <c r="J26" i="8"/>
  <c r="K18" i="7"/>
  <c r="K8" i="7"/>
  <c r="J9" i="7"/>
  <c r="M10" i="7"/>
  <c r="N12" i="7"/>
  <c r="J14" i="7"/>
  <c r="J19" i="7"/>
  <c r="M13" i="7"/>
  <c r="J11" i="8"/>
  <c r="J15" i="8"/>
  <c r="M22" i="8"/>
  <c r="J25" i="8"/>
  <c r="O8" i="8"/>
  <c r="T8" i="8" s="1"/>
  <c r="L8" i="8"/>
  <c r="U8" i="8" s="1"/>
  <c r="K11" i="8"/>
  <c r="M12" i="8"/>
  <c r="K15" i="8"/>
  <c r="O18" i="8"/>
  <c r="N22" i="8"/>
  <c r="K25" i="8"/>
  <c r="O28" i="8"/>
  <c r="M30" i="8"/>
  <c r="O10" i="7"/>
  <c r="L11" i="8"/>
  <c r="N12" i="8"/>
  <c r="L15" i="8"/>
  <c r="J21" i="8"/>
  <c r="J24" i="8"/>
  <c r="L25" i="8"/>
  <c r="N30" i="8"/>
  <c r="O10" i="8"/>
  <c r="K8" i="8"/>
  <c r="K14" i="8"/>
  <c r="M15" i="8"/>
  <c r="M21" i="8"/>
  <c r="K23" i="8"/>
  <c r="K24" i="8"/>
  <c r="M25" i="8"/>
  <c r="N15" i="7"/>
  <c r="K14" i="7"/>
  <c r="L14" i="7"/>
  <c r="N7" i="7"/>
  <c r="M12" i="7"/>
  <c r="N14" i="7"/>
  <c r="O14" i="7"/>
  <c r="O9" i="7"/>
  <c r="L13" i="7"/>
  <c r="M15" i="7"/>
  <c r="J11" i="7"/>
  <c r="O15" i="7"/>
  <c r="K11" i="7"/>
  <c r="J15" i="7"/>
  <c r="M11" i="7"/>
  <c r="K10" i="7"/>
  <c r="N11" i="7"/>
  <c r="K15" i="7"/>
  <c r="K7" i="7"/>
  <c r="L10" i="7"/>
  <c r="O11" i="7"/>
  <c r="L15" i="7"/>
  <c r="M7" i="7"/>
  <c r="Q7" i="7" s="1"/>
  <c r="N10" i="7"/>
  <c r="O7" i="7"/>
  <c r="P8" i="8"/>
  <c r="O9" i="8"/>
  <c r="N10" i="8"/>
  <c r="O17" i="8"/>
  <c r="N18" i="8"/>
  <c r="O27" i="8"/>
  <c r="N28" i="8"/>
  <c r="K9" i="8"/>
  <c r="J10" i="8"/>
  <c r="O12" i="8"/>
  <c r="M14" i="8"/>
  <c r="L16" i="8"/>
  <c r="K17" i="8"/>
  <c r="J18" i="8"/>
  <c r="O22" i="8"/>
  <c r="M24" i="8"/>
  <c r="L26" i="8"/>
  <c r="K27" i="8"/>
  <c r="J28" i="8"/>
  <c r="O30" i="8"/>
  <c r="J27" i="8"/>
  <c r="L17" i="8"/>
  <c r="K18" i="8"/>
  <c r="L27" i="8"/>
  <c r="K28" i="8"/>
  <c r="M8" i="8"/>
  <c r="L10" i="8"/>
  <c r="J12" i="8"/>
  <c r="O14" i="8"/>
  <c r="N15" i="8"/>
  <c r="M16" i="8"/>
  <c r="L18" i="8"/>
  <c r="K21" i="8"/>
  <c r="J22" i="8"/>
  <c r="N25" i="8"/>
  <c r="M26" i="8"/>
  <c r="L28" i="8"/>
  <c r="K29" i="8"/>
  <c r="J30" i="8"/>
  <c r="J9" i="8"/>
  <c r="L9" i="8"/>
  <c r="N8" i="8"/>
  <c r="M9" i="8"/>
  <c r="K12" i="8"/>
  <c r="N16" i="8"/>
  <c r="M17" i="8"/>
  <c r="L21" i="8"/>
  <c r="K22" i="8"/>
  <c r="N26" i="8"/>
  <c r="M27" i="8"/>
  <c r="L29" i="8"/>
  <c r="K30" i="8"/>
  <c r="J17" i="8"/>
  <c r="K10" i="8"/>
  <c r="L8" i="7"/>
  <c r="K9" i="7"/>
  <c r="J10" i="7"/>
  <c r="O12" i="7"/>
  <c r="N13" i="7"/>
  <c r="M14" i="7"/>
  <c r="L18" i="7"/>
  <c r="K19" i="7"/>
  <c r="L9" i="7"/>
  <c r="O13" i="7"/>
  <c r="L19" i="7"/>
  <c r="M8" i="7"/>
  <c r="J12" i="7"/>
  <c r="M18" i="7"/>
  <c r="N8" i="7"/>
  <c r="M9" i="7"/>
  <c r="L11" i="7"/>
  <c r="K12" i="7"/>
  <c r="J13" i="7"/>
  <c r="N18" i="7"/>
  <c r="M19" i="7"/>
  <c r="O8" i="7"/>
  <c r="N9" i="7"/>
  <c r="L12" i="7"/>
  <c r="K13" i="7"/>
  <c r="O18" i="7"/>
  <c r="N19" i="7"/>
  <c r="O19" i="7"/>
  <c r="J8" i="7"/>
  <c r="J18" i="7"/>
  <c r="Q20" i="6"/>
  <c r="P20" i="6"/>
  <c r="O20" i="6"/>
  <c r="N20" i="6"/>
  <c r="M20" i="6"/>
  <c r="O40" i="6"/>
  <c r="P40" i="6"/>
  <c r="C43" i="6"/>
  <c r="K43" i="6" s="1"/>
  <c r="C42" i="6"/>
  <c r="Q42" i="6" s="1"/>
  <c r="C41" i="6"/>
  <c r="Q41" i="6" s="1"/>
  <c r="Q40" i="6"/>
  <c r="N40" i="6"/>
  <c r="M40" i="6"/>
  <c r="L40" i="6"/>
  <c r="K40" i="6"/>
  <c r="C38" i="6"/>
  <c r="K38" i="6" s="1"/>
  <c r="C37" i="6"/>
  <c r="O37" i="6" s="1"/>
  <c r="C36" i="6"/>
  <c r="L36" i="6" s="1"/>
  <c r="C35" i="6"/>
  <c r="K35" i="6" s="1"/>
  <c r="C34" i="6"/>
  <c r="Q34" i="6" s="1"/>
  <c r="C33" i="6"/>
  <c r="Q33" i="6" s="1"/>
  <c r="C32" i="6"/>
  <c r="Q32" i="6" s="1"/>
  <c r="C31" i="6"/>
  <c r="L31" i="6" s="1"/>
  <c r="C30" i="6"/>
  <c r="Q30" i="6" s="1"/>
  <c r="C29" i="6"/>
  <c r="O29" i="6" s="1"/>
  <c r="C28" i="6"/>
  <c r="L28" i="6" s="1"/>
  <c r="C27" i="6"/>
  <c r="K27" i="6" s="1"/>
  <c r="C26" i="6"/>
  <c r="Q26" i="6" s="1"/>
  <c r="C25" i="6"/>
  <c r="Q25" i="6" s="1"/>
  <c r="C24" i="6"/>
  <c r="Q24" i="6" s="1"/>
  <c r="C23" i="6"/>
  <c r="Q23" i="6" s="1"/>
  <c r="C22" i="6"/>
  <c r="Q22" i="6" s="1"/>
  <c r="C21" i="6"/>
  <c r="O21" i="6" s="1"/>
  <c r="L20" i="6"/>
  <c r="K20" i="6"/>
  <c r="C18" i="6"/>
  <c r="Q18" i="6" s="1"/>
  <c r="C17" i="6"/>
  <c r="Q17" i="6" s="1"/>
  <c r="C16" i="6"/>
  <c r="Q16" i="6" s="1"/>
  <c r="C15" i="6"/>
  <c r="L15" i="6" s="1"/>
  <c r="C14" i="6"/>
  <c r="K14" i="6" s="1"/>
  <c r="C13" i="6"/>
  <c r="O13" i="6" s="1"/>
  <c r="C12" i="6"/>
  <c r="L12" i="6" s="1"/>
  <c r="C11" i="6"/>
  <c r="K11" i="6" s="1"/>
  <c r="C10" i="6"/>
  <c r="Q10" i="6" s="1"/>
  <c r="C9" i="6"/>
  <c r="Q9" i="6" s="1"/>
  <c r="C8" i="6"/>
  <c r="M8" i="6" s="1"/>
  <c r="U8" i="7" l="1"/>
  <c r="U9" i="7" s="1"/>
  <c r="U10" i="7" s="1"/>
  <c r="U11" i="7" s="1"/>
  <c r="U12" i="7" s="1"/>
  <c r="U13" i="7" s="1"/>
  <c r="U14" i="7" s="1"/>
  <c r="U15" i="7" s="1"/>
  <c r="U17" i="7" s="1"/>
  <c r="U18" i="7" s="1"/>
  <c r="U19" i="7" s="1"/>
  <c r="U9" i="8"/>
  <c r="U10" i="8" s="1"/>
  <c r="U11" i="8" s="1"/>
  <c r="U12" i="8" s="1"/>
  <c r="U13" i="8" s="1"/>
  <c r="U14" i="8" s="1"/>
  <c r="U15" i="8" s="1"/>
  <c r="U16" i="8" s="1"/>
  <c r="U17" i="8" s="1"/>
  <c r="U18" i="8" s="1"/>
  <c r="U20" i="8" s="1"/>
  <c r="U21" i="8" s="1"/>
  <c r="U22" i="8" s="1"/>
  <c r="U23" i="8" s="1"/>
  <c r="U24" i="8" s="1"/>
  <c r="U25" i="8" s="1"/>
  <c r="U26" i="8" s="1"/>
  <c r="U27" i="8" s="1"/>
  <c r="U28" i="8" s="1"/>
  <c r="U29" i="8" s="1"/>
  <c r="U30" i="8" s="1"/>
  <c r="J32" i="8"/>
  <c r="N21" i="7"/>
  <c r="S7" i="7"/>
  <c r="S8" i="7" s="1"/>
  <c r="S9" i="7" s="1"/>
  <c r="S10" i="7" s="1"/>
  <c r="S8" i="8"/>
  <c r="S9" i="8" s="1"/>
  <c r="S10" i="8" s="1"/>
  <c r="S11" i="8" s="1"/>
  <c r="S12" i="8" s="1"/>
  <c r="S13" i="8" s="1"/>
  <c r="S14" i="8" s="1"/>
  <c r="S15" i="8" s="1"/>
  <c r="S16" i="8" s="1"/>
  <c r="S17" i="8" s="1"/>
  <c r="S18" i="8" s="1"/>
  <c r="S20" i="8" s="1"/>
  <c r="S21" i="8" s="1"/>
  <c r="S22" i="8" s="1"/>
  <c r="S23" i="8" s="1"/>
  <c r="S24" i="8" s="1"/>
  <c r="S25" i="8" s="1"/>
  <c r="S26" i="8" s="1"/>
  <c r="S27" i="8" s="1"/>
  <c r="S28" i="8" s="1"/>
  <c r="S29" i="8" s="1"/>
  <c r="S30" i="8" s="1"/>
  <c r="N32" i="8"/>
  <c r="P8" i="7"/>
  <c r="P9" i="7" s="1"/>
  <c r="P10" i="7" s="1"/>
  <c r="P11" i="7" s="1"/>
  <c r="P12" i="7" s="1"/>
  <c r="P13" i="7" s="1"/>
  <c r="P14" i="7" s="1"/>
  <c r="P15" i="7" s="1"/>
  <c r="P17" i="7" s="1"/>
  <c r="P18" i="7" s="1"/>
  <c r="P19" i="7" s="1"/>
  <c r="L32" i="8"/>
  <c r="Q8" i="8"/>
  <c r="Q9" i="8" s="1"/>
  <c r="Q10" i="8" s="1"/>
  <c r="Q11" i="8" s="1"/>
  <c r="Q12" i="8" s="1"/>
  <c r="Q13" i="8" s="1"/>
  <c r="Q14" i="8" s="1"/>
  <c r="Q15" i="8" s="1"/>
  <c r="Q16" i="8" s="1"/>
  <c r="Q17" i="8" s="1"/>
  <c r="Q18" i="8" s="1"/>
  <c r="Q20" i="8" s="1"/>
  <c r="Q21" i="8" s="1"/>
  <c r="Q22" i="8" s="1"/>
  <c r="Q23" i="8" s="1"/>
  <c r="Q24" i="8" s="1"/>
  <c r="Q25" i="8" s="1"/>
  <c r="Q26" i="8" s="1"/>
  <c r="Q27" i="8" s="1"/>
  <c r="Q28" i="8" s="1"/>
  <c r="Q29" i="8" s="1"/>
  <c r="Q30" i="8" s="1"/>
  <c r="L16" i="6"/>
  <c r="R8" i="8"/>
  <c r="R9" i="8" s="1"/>
  <c r="R10" i="8" s="1"/>
  <c r="R11" i="8" s="1"/>
  <c r="R12" i="8" s="1"/>
  <c r="R13" i="8" s="1"/>
  <c r="R14" i="8" s="1"/>
  <c r="R15" i="8" s="1"/>
  <c r="R16" i="8" s="1"/>
  <c r="R17" i="8" s="1"/>
  <c r="R18" i="8" s="1"/>
  <c r="R20" i="8" s="1"/>
  <c r="R21" i="8" s="1"/>
  <c r="R22" i="8" s="1"/>
  <c r="R23" i="8" s="1"/>
  <c r="R24" i="8" s="1"/>
  <c r="R25" i="8" s="1"/>
  <c r="R26" i="8" s="1"/>
  <c r="R27" i="8" s="1"/>
  <c r="R28" i="8" s="1"/>
  <c r="R29" i="8" s="1"/>
  <c r="R30" i="8" s="1"/>
  <c r="M32" i="8"/>
  <c r="K21" i="7"/>
  <c r="L21" i="7"/>
  <c r="O32" i="8"/>
  <c r="M21" i="7"/>
  <c r="R7" i="7"/>
  <c r="R8" i="7" s="1"/>
  <c r="R9" i="7" s="1"/>
  <c r="R10" i="7" s="1"/>
  <c r="R11" i="7" s="1"/>
  <c r="Q8" i="7"/>
  <c r="Q9" i="7" s="1"/>
  <c r="Q10" i="7" s="1"/>
  <c r="Q11" i="7" s="1"/>
  <c r="Q12" i="7" s="1"/>
  <c r="Q13" i="7" s="1"/>
  <c r="Q14" i="7" s="1"/>
  <c r="Q15" i="7" s="1"/>
  <c r="K32" i="8"/>
  <c r="O21" i="7"/>
  <c r="T7" i="7"/>
  <c r="T8" i="7" s="1"/>
  <c r="T9" i="7" s="1"/>
  <c r="T10" i="7" s="1"/>
  <c r="T11" i="7" s="1"/>
  <c r="T12" i="7" s="1"/>
  <c r="T13" i="7" s="1"/>
  <c r="T14" i="7" s="1"/>
  <c r="T15" i="7" s="1"/>
  <c r="T17" i="7" s="1"/>
  <c r="T18" i="7" s="1"/>
  <c r="T19" i="7" s="1"/>
  <c r="J21" i="7"/>
  <c r="P9" i="8"/>
  <c r="P10" i="8" s="1"/>
  <c r="P11" i="8" s="1"/>
  <c r="P12" i="8" s="1"/>
  <c r="P13" i="8" s="1"/>
  <c r="P14" i="8" s="1"/>
  <c r="P15" i="8" s="1"/>
  <c r="P16" i="8" s="1"/>
  <c r="P17" i="8" s="1"/>
  <c r="P18" i="8" s="1"/>
  <c r="P20" i="8" s="1"/>
  <c r="P21" i="8" s="1"/>
  <c r="P22" i="8" s="1"/>
  <c r="P23" i="8" s="1"/>
  <c r="P24" i="8" s="1"/>
  <c r="P25" i="8" s="1"/>
  <c r="P26" i="8" s="1"/>
  <c r="P27" i="8" s="1"/>
  <c r="P28" i="8" s="1"/>
  <c r="P29" i="8" s="1"/>
  <c r="P30" i="8" s="1"/>
  <c r="T9" i="8"/>
  <c r="T10" i="8" s="1"/>
  <c r="T11" i="8" s="1"/>
  <c r="T12" i="8" s="1"/>
  <c r="T13" i="8" s="1"/>
  <c r="T14" i="8" s="1"/>
  <c r="T15" i="8" s="1"/>
  <c r="T16" i="8" s="1"/>
  <c r="T17" i="8" s="1"/>
  <c r="T18" i="8" s="1"/>
  <c r="T20" i="8" s="1"/>
  <c r="T21" i="8" s="1"/>
  <c r="T22" i="8" s="1"/>
  <c r="T23" i="8" s="1"/>
  <c r="T24" i="8" s="1"/>
  <c r="T25" i="8" s="1"/>
  <c r="T26" i="8" s="1"/>
  <c r="T27" i="8" s="1"/>
  <c r="T28" i="8" s="1"/>
  <c r="T29" i="8" s="1"/>
  <c r="T30" i="8" s="1"/>
  <c r="Q11" i="6"/>
  <c r="K17" i="6"/>
  <c r="L17" i="6"/>
  <c r="M36" i="6"/>
  <c r="Q13" i="6"/>
  <c r="O18" i="6"/>
  <c r="P26" i="6"/>
  <c r="N26" i="6"/>
  <c r="L33" i="6"/>
  <c r="O11" i="6"/>
  <c r="K16" i="6"/>
  <c r="K23" i="6"/>
  <c r="N18" i="6"/>
  <c r="K25" i="6"/>
  <c r="M16" i="6"/>
  <c r="O42" i="6"/>
  <c r="O34" i="6"/>
  <c r="P17" i="6"/>
  <c r="N10" i="6"/>
  <c r="M24" i="6"/>
  <c r="O27" i="6"/>
  <c r="L35" i="6"/>
  <c r="Q37" i="6"/>
  <c r="K41" i="6"/>
  <c r="P42" i="6"/>
  <c r="O10" i="6"/>
  <c r="Q27" i="6"/>
  <c r="K33" i="6"/>
  <c r="M35" i="6"/>
  <c r="L41" i="6"/>
  <c r="P35" i="6"/>
  <c r="M10" i="6"/>
  <c r="N35" i="6"/>
  <c r="M41" i="6"/>
  <c r="Q21" i="6"/>
  <c r="O35" i="6"/>
  <c r="M11" i="6"/>
  <c r="M17" i="6"/>
  <c r="L26" i="6"/>
  <c r="Q29" i="6"/>
  <c r="M34" i="6"/>
  <c r="Q35" i="6"/>
  <c r="K42" i="6"/>
  <c r="P16" i="6"/>
  <c r="L11" i="6"/>
  <c r="N11" i="6"/>
  <c r="M26" i="6"/>
  <c r="N34" i="6"/>
  <c r="N42" i="6"/>
  <c r="P23" i="6"/>
  <c r="L9" i="6"/>
  <c r="P33" i="6"/>
  <c r="P25" i="6"/>
  <c r="P15" i="6"/>
  <c r="M9" i="6"/>
  <c r="M12" i="6"/>
  <c r="N17" i="6"/>
  <c r="L25" i="6"/>
  <c r="O26" i="6"/>
  <c r="M28" i="6"/>
  <c r="K31" i="6"/>
  <c r="M33" i="6"/>
  <c r="N36" i="6"/>
  <c r="N41" i="6"/>
  <c r="L43" i="6"/>
  <c r="P41" i="6"/>
  <c r="P32" i="6"/>
  <c r="P24" i="6"/>
  <c r="P14" i="6"/>
  <c r="N28" i="6"/>
  <c r="N33" i="6"/>
  <c r="O36" i="6"/>
  <c r="M43" i="6"/>
  <c r="P31" i="6"/>
  <c r="P22" i="6"/>
  <c r="P13" i="6"/>
  <c r="K9" i="6"/>
  <c r="K12" i="6"/>
  <c r="N12" i="6"/>
  <c r="O12" i="6"/>
  <c r="N43" i="6"/>
  <c r="P38" i="6"/>
  <c r="P30" i="6"/>
  <c r="P21" i="6"/>
  <c r="P12" i="6"/>
  <c r="K18" i="6"/>
  <c r="N25" i="6"/>
  <c r="K32" i="6"/>
  <c r="K8" i="6"/>
  <c r="K10" i="6"/>
  <c r="Q12" i="6"/>
  <c r="L18" i="6"/>
  <c r="K24" i="6"/>
  <c r="M27" i="6"/>
  <c r="Q28" i="6"/>
  <c r="L32" i="6"/>
  <c r="K34" i="6"/>
  <c r="L42" i="6"/>
  <c r="O43" i="6"/>
  <c r="P37" i="6"/>
  <c r="P29" i="6"/>
  <c r="P11" i="6"/>
  <c r="N9" i="6"/>
  <c r="M25" i="6"/>
  <c r="L27" i="6"/>
  <c r="O28" i="6"/>
  <c r="Q36" i="6"/>
  <c r="L8" i="6"/>
  <c r="L10" i="6"/>
  <c r="M18" i="6"/>
  <c r="L24" i="6"/>
  <c r="K26" i="6"/>
  <c r="N27" i="6"/>
  <c r="M32" i="6"/>
  <c r="L34" i="6"/>
  <c r="M42" i="6"/>
  <c r="Q43" i="6"/>
  <c r="P36" i="6"/>
  <c r="P28" i="6"/>
  <c r="P18" i="6"/>
  <c r="P10" i="6"/>
  <c r="P8" i="6"/>
  <c r="V8" i="6" s="1"/>
  <c r="P27" i="6"/>
  <c r="P9" i="6"/>
  <c r="P43" i="6"/>
  <c r="P34" i="6"/>
  <c r="L23" i="6"/>
  <c r="N8" i="6"/>
  <c r="O9" i="6"/>
  <c r="K13" i="6"/>
  <c r="L14" i="6"/>
  <c r="M15" i="6"/>
  <c r="N16" i="6"/>
  <c r="O17" i="6"/>
  <c r="K21" i="6"/>
  <c r="L22" i="6"/>
  <c r="M23" i="6"/>
  <c r="N24" i="6"/>
  <c r="O25" i="6"/>
  <c r="K29" i="6"/>
  <c r="L30" i="6"/>
  <c r="M31" i="6"/>
  <c r="N32" i="6"/>
  <c r="O33" i="6"/>
  <c r="K37" i="6"/>
  <c r="L38" i="6"/>
  <c r="O41" i="6"/>
  <c r="K30" i="6"/>
  <c r="L13" i="6"/>
  <c r="M14" i="6"/>
  <c r="N15" i="6"/>
  <c r="O16" i="6"/>
  <c r="L21" i="6"/>
  <c r="M22" i="6"/>
  <c r="N23" i="6"/>
  <c r="O24" i="6"/>
  <c r="K28" i="6"/>
  <c r="L29" i="6"/>
  <c r="M30" i="6"/>
  <c r="N31" i="6"/>
  <c r="O32" i="6"/>
  <c r="K36" i="6"/>
  <c r="L37" i="6"/>
  <c r="M38" i="6"/>
  <c r="K22" i="6"/>
  <c r="O8" i="6"/>
  <c r="U8" i="6" s="1"/>
  <c r="Q8" i="6"/>
  <c r="Y8" i="6" s="1"/>
  <c r="M13" i="6"/>
  <c r="N14" i="6"/>
  <c r="O15" i="6"/>
  <c r="M21" i="6"/>
  <c r="N22" i="6"/>
  <c r="O23" i="6"/>
  <c r="M29" i="6"/>
  <c r="N30" i="6"/>
  <c r="O31" i="6"/>
  <c r="M37" i="6"/>
  <c r="N38" i="6"/>
  <c r="K15" i="6"/>
  <c r="N13" i="6"/>
  <c r="O14" i="6"/>
  <c r="Q15" i="6"/>
  <c r="N21" i="6"/>
  <c r="O22" i="6"/>
  <c r="N29" i="6"/>
  <c r="O30" i="6"/>
  <c r="Q31" i="6"/>
  <c r="N37" i="6"/>
  <c r="O38" i="6"/>
  <c r="Q14" i="6"/>
  <c r="Q38" i="6"/>
  <c r="O40" i="5"/>
  <c r="K40" i="5"/>
  <c r="M40" i="5"/>
  <c r="L40" i="5"/>
  <c r="L20" i="5"/>
  <c r="K20" i="5"/>
  <c r="J20" i="5"/>
  <c r="O20" i="5"/>
  <c r="M20" i="5"/>
  <c r="C18" i="5"/>
  <c r="J18" i="5" s="1"/>
  <c r="Q17" i="7" l="1"/>
  <c r="Q18" i="7" s="1"/>
  <c r="Q19" i="7" s="1"/>
  <c r="R12" i="7"/>
  <c r="R13" i="7" s="1"/>
  <c r="R14" i="7" s="1"/>
  <c r="R15" i="7" s="1"/>
  <c r="R17" i="7" s="1"/>
  <c r="R18" i="7" s="1"/>
  <c r="R19" i="7" s="1"/>
  <c r="S11" i="7"/>
  <c r="S12" i="7" s="1"/>
  <c r="S13" i="7" s="1"/>
  <c r="S14" i="7" s="1"/>
  <c r="S15" i="7" s="1"/>
  <c r="S17" i="7" s="1"/>
  <c r="S18" i="7" s="1"/>
  <c r="S19" i="7" s="1"/>
  <c r="X9" i="6"/>
  <c r="R8" i="6"/>
  <c r="Z8" i="6"/>
  <c r="Z9" i="6" s="1"/>
  <c r="Z10" i="6" s="1"/>
  <c r="Z11" i="6" s="1"/>
  <c r="V9" i="6"/>
  <c r="V10" i="6" s="1"/>
  <c r="V11" i="6" s="1"/>
  <c r="V12" i="6" s="1"/>
  <c r="V13" i="6" s="1"/>
  <c r="V14" i="6" s="1"/>
  <c r="V15" i="6" s="1"/>
  <c r="V16" i="6" s="1"/>
  <c r="V17" i="6" s="1"/>
  <c r="V18" i="6" s="1"/>
  <c r="V20" i="6" s="1"/>
  <c r="V21" i="6" s="1"/>
  <c r="V22" i="6" s="1"/>
  <c r="V23" i="6" s="1"/>
  <c r="V24" i="6" s="1"/>
  <c r="V25" i="6" s="1"/>
  <c r="V26" i="6" s="1"/>
  <c r="V27" i="6" s="1"/>
  <c r="V28" i="6" s="1"/>
  <c r="V29" i="6" s="1"/>
  <c r="V30" i="6" s="1"/>
  <c r="V31" i="6" s="1"/>
  <c r="V32" i="6" s="1"/>
  <c r="V33" i="6" s="1"/>
  <c r="V34" i="6" s="1"/>
  <c r="V35" i="6" s="1"/>
  <c r="V36" i="6" s="1"/>
  <c r="V37" i="6" s="1"/>
  <c r="V38" i="6" s="1"/>
  <c r="R9" i="6"/>
  <c r="R10" i="6" s="1"/>
  <c r="R11" i="6" s="1"/>
  <c r="R12" i="6" s="1"/>
  <c r="R13" i="6" s="1"/>
  <c r="R14" i="6" s="1"/>
  <c r="R15" i="6" s="1"/>
  <c r="R16" i="6" s="1"/>
  <c r="R17" i="6" s="1"/>
  <c r="R18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31" i="6" s="1"/>
  <c r="R32" i="6" s="1"/>
  <c r="R33" i="6" s="1"/>
  <c r="R34" i="6" s="1"/>
  <c r="R35" i="6" s="1"/>
  <c r="R36" i="6" s="1"/>
  <c r="R37" i="6" s="1"/>
  <c r="R38" i="6" s="1"/>
  <c r="R40" i="6" s="1"/>
  <c r="R41" i="6" s="1"/>
  <c r="R42" i="6" s="1"/>
  <c r="R43" i="6" s="1"/>
  <c r="S8" i="6"/>
  <c r="S9" i="6" s="1"/>
  <c r="S10" i="6" s="1"/>
  <c r="S11" i="6" s="1"/>
  <c r="S12" i="6" s="1"/>
  <c r="S13" i="6" s="1"/>
  <c r="S14" i="6" s="1"/>
  <c r="S15" i="6" s="1"/>
  <c r="S16" i="6" s="1"/>
  <c r="S17" i="6" s="1"/>
  <c r="S18" i="6" s="1"/>
  <c r="S20" i="6" s="1"/>
  <c r="S21" i="6" s="1"/>
  <c r="S22" i="6" s="1"/>
  <c r="S23" i="6" s="1"/>
  <c r="S24" i="6" s="1"/>
  <c r="S25" i="6" s="1"/>
  <c r="S26" i="6" s="1"/>
  <c r="S27" i="6" s="1"/>
  <c r="S28" i="6" s="1"/>
  <c r="S29" i="6" s="1"/>
  <c r="S30" i="6" s="1"/>
  <c r="S31" i="6" s="1"/>
  <c r="S32" i="6" s="1"/>
  <c r="S33" i="6" s="1"/>
  <c r="S34" i="6" s="1"/>
  <c r="S35" i="6" s="1"/>
  <c r="S36" i="6" s="1"/>
  <c r="S37" i="6" s="1"/>
  <c r="S38" i="6" s="1"/>
  <c r="S40" i="6" s="1"/>
  <c r="S41" i="6" s="1"/>
  <c r="S42" i="6" s="1"/>
  <c r="S43" i="6" s="1"/>
  <c r="T8" i="6"/>
  <c r="T9" i="6" s="1"/>
  <c r="T10" i="6" s="1"/>
  <c r="T11" i="6" s="1"/>
  <c r="T12" i="6" s="1"/>
  <c r="T13" i="6" s="1"/>
  <c r="T14" i="6" s="1"/>
  <c r="T15" i="6" s="1"/>
  <c r="T16" i="6" s="1"/>
  <c r="T17" i="6" s="1"/>
  <c r="T18" i="6" s="1"/>
  <c r="X8" i="6"/>
  <c r="U9" i="6"/>
  <c r="U10" i="6" s="1"/>
  <c r="U11" i="6" s="1"/>
  <c r="U12" i="6" s="1"/>
  <c r="U13" i="6" s="1"/>
  <c r="U14" i="6" s="1"/>
  <c r="U15" i="6" s="1"/>
  <c r="U16" i="6" s="1"/>
  <c r="U17" i="6" s="1"/>
  <c r="U18" i="6" s="1"/>
  <c r="W8" i="6"/>
  <c r="W9" i="6" s="1"/>
  <c r="W10" i="6" s="1"/>
  <c r="W11" i="6" s="1"/>
  <c r="W12" i="6" s="1"/>
  <c r="W13" i="6" s="1"/>
  <c r="W14" i="6" s="1"/>
  <c r="W15" i="6" s="1"/>
  <c r="W16" i="6" s="1"/>
  <c r="W17" i="6" s="1"/>
  <c r="W18" i="6" s="1"/>
  <c r="W20" i="6" s="1"/>
  <c r="W21" i="6" s="1"/>
  <c r="W22" i="6" s="1"/>
  <c r="W23" i="6" s="1"/>
  <c r="W24" i="6" s="1"/>
  <c r="W25" i="6" s="1"/>
  <c r="W26" i="6" s="1"/>
  <c r="W27" i="6" s="1"/>
  <c r="W28" i="6" s="1"/>
  <c r="W29" i="6" s="1"/>
  <c r="W30" i="6" s="1"/>
  <c r="W31" i="6" s="1"/>
  <c r="W32" i="6" s="1"/>
  <c r="W33" i="6" s="1"/>
  <c r="W34" i="6" s="1"/>
  <c r="W35" i="6" s="1"/>
  <c r="W36" i="6" s="1"/>
  <c r="W37" i="6" s="1"/>
  <c r="W38" i="6" s="1"/>
  <c r="W40" i="6" s="1"/>
  <c r="W41" i="6" s="1"/>
  <c r="W42" i="6" s="1"/>
  <c r="W43" i="6" s="1"/>
  <c r="C8" i="5"/>
  <c r="L8" i="5" s="1"/>
  <c r="C9" i="5"/>
  <c r="M9" i="5" s="1"/>
  <c r="C10" i="5"/>
  <c r="K10" i="5" s="1"/>
  <c r="M10" i="5"/>
  <c r="C11" i="5"/>
  <c r="L11" i="5" s="1"/>
  <c r="C12" i="5"/>
  <c r="C13" i="5"/>
  <c r="K13" i="5" s="1"/>
  <c r="C14" i="5"/>
  <c r="M14" i="5" s="1"/>
  <c r="C15" i="5"/>
  <c r="K15" i="5" s="1"/>
  <c r="C16" i="5"/>
  <c r="L16" i="5" s="1"/>
  <c r="C17" i="5"/>
  <c r="M17" i="5" s="1"/>
  <c r="M18" i="5"/>
  <c r="C21" i="5"/>
  <c r="O21" i="5" s="1"/>
  <c r="C22" i="5"/>
  <c r="L22" i="5" s="1"/>
  <c r="C23" i="5"/>
  <c r="M23" i="5" s="1"/>
  <c r="C24" i="5"/>
  <c r="K24" i="5" s="1"/>
  <c r="J24" i="5"/>
  <c r="C25" i="5"/>
  <c r="L25" i="5" s="1"/>
  <c r="C26" i="5"/>
  <c r="M26" i="5" s="1"/>
  <c r="C27" i="5"/>
  <c r="L27" i="5" s="1"/>
  <c r="C28" i="5"/>
  <c r="L28" i="5" s="1"/>
  <c r="C29" i="5"/>
  <c r="L29" i="5" s="1"/>
  <c r="M29" i="5"/>
  <c r="C30" i="5"/>
  <c r="K30" i="5" s="1"/>
  <c r="C31" i="5"/>
  <c r="L31" i="5" s="1"/>
  <c r="C32" i="5"/>
  <c r="M32" i="5" s="1"/>
  <c r="C33" i="5"/>
  <c r="L33" i="5" s="1"/>
  <c r="C34" i="5"/>
  <c r="M34" i="5" s="1"/>
  <c r="C35" i="5"/>
  <c r="L35" i="5" s="1"/>
  <c r="C36" i="5"/>
  <c r="N36" i="5" s="1"/>
  <c r="C37" i="5"/>
  <c r="J37" i="5" s="1"/>
  <c r="K37" i="5"/>
  <c r="C38" i="5"/>
  <c r="J38" i="5" s="1"/>
  <c r="C41" i="5"/>
  <c r="J41" i="5" s="1"/>
  <c r="C42" i="5"/>
  <c r="J42" i="5" s="1"/>
  <c r="C43" i="5"/>
  <c r="M43" i="5" s="1"/>
  <c r="O13" i="5" l="1"/>
  <c r="J34" i="5"/>
  <c r="J21" i="5"/>
  <c r="Z12" i="6"/>
  <c r="Z13" i="6" s="1"/>
  <c r="Z14" i="6" s="1"/>
  <c r="Z15" i="6" s="1"/>
  <c r="Z16" i="6" s="1"/>
  <c r="Z17" i="6" s="1"/>
  <c r="Z18" i="6" s="1"/>
  <c r="Z20" i="6" s="1"/>
  <c r="Z21" i="6" s="1"/>
  <c r="Z22" i="6" s="1"/>
  <c r="Z23" i="6" s="1"/>
  <c r="Z24" i="6" s="1"/>
  <c r="Z25" i="6" s="1"/>
  <c r="Z26" i="6" s="1"/>
  <c r="Z27" i="6" s="1"/>
  <c r="Z28" i="6" s="1"/>
  <c r="Z29" i="6" s="1"/>
  <c r="Z30" i="6" s="1"/>
  <c r="Z31" i="6" s="1"/>
  <c r="Z32" i="6" s="1"/>
  <c r="Z33" i="6" s="1"/>
  <c r="Z34" i="6" s="1"/>
  <c r="Z35" i="6" s="1"/>
  <c r="Z36" i="6" s="1"/>
  <c r="Z37" i="6" s="1"/>
  <c r="Z38" i="6" s="1"/>
  <c r="X10" i="6"/>
  <c r="X11" i="6" s="1"/>
  <c r="X12" i="6" s="1"/>
  <c r="X13" i="6" s="1"/>
  <c r="J12" i="5"/>
  <c r="N12" i="5"/>
  <c r="O17" i="5"/>
  <c r="O43" i="5"/>
  <c r="K43" i="5"/>
  <c r="J43" i="5"/>
  <c r="X14" i="6"/>
  <c r="X15" i="6" s="1"/>
  <c r="T20" i="6"/>
  <c r="T21" i="6" s="1"/>
  <c r="T22" i="6" s="1"/>
  <c r="T23" i="6" s="1"/>
  <c r="T24" i="6" s="1"/>
  <c r="T25" i="6" s="1"/>
  <c r="T26" i="6" s="1"/>
  <c r="T27" i="6" s="1"/>
  <c r="T28" i="6" s="1"/>
  <c r="T29" i="6" s="1"/>
  <c r="T30" i="6" s="1"/>
  <c r="T31" i="6" s="1"/>
  <c r="T32" i="6" s="1"/>
  <c r="T33" i="6" s="1"/>
  <c r="T34" i="6" s="1"/>
  <c r="T35" i="6" s="1"/>
  <c r="T36" i="6" s="1"/>
  <c r="T37" i="6" s="1"/>
  <c r="T38" i="6" s="1"/>
  <c r="Y9" i="6"/>
  <c r="Y10" i="6" s="1"/>
  <c r="Y11" i="6" s="1"/>
  <c r="Y12" i="6" s="1"/>
  <c r="Y13" i="6" s="1"/>
  <c r="Y14" i="6" s="1"/>
  <c r="Y15" i="6" s="1"/>
  <c r="Y16" i="6" s="1"/>
  <c r="Y17" i="6" s="1"/>
  <c r="Y18" i="6" s="1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Y34" i="6" s="1"/>
  <c r="Y35" i="6" s="1"/>
  <c r="Y36" i="6" s="1"/>
  <c r="Y37" i="6" s="1"/>
  <c r="Y38" i="6" s="1"/>
  <c r="Y40" i="6" s="1"/>
  <c r="Y41" i="6" s="1"/>
  <c r="Y42" i="6" s="1"/>
  <c r="Y43" i="6" s="1"/>
  <c r="U20" i="6"/>
  <c r="U21" i="6" s="1"/>
  <c r="U22" i="6" s="1"/>
  <c r="U23" i="6" s="1"/>
  <c r="U24" i="6" s="1"/>
  <c r="U25" i="6" s="1"/>
  <c r="U26" i="6" s="1"/>
  <c r="U27" i="6" s="1"/>
  <c r="U28" i="6" s="1"/>
  <c r="U29" i="6" s="1"/>
  <c r="U30" i="6" s="1"/>
  <c r="U31" i="6" s="1"/>
  <c r="U32" i="6" s="1"/>
  <c r="U33" i="6" s="1"/>
  <c r="U34" i="6" s="1"/>
  <c r="U35" i="6" s="1"/>
  <c r="U36" i="6" s="1"/>
  <c r="U37" i="6" s="1"/>
  <c r="U38" i="6" s="1"/>
  <c r="V40" i="6"/>
  <c r="V41" i="6" s="1"/>
  <c r="V42" i="6" s="1"/>
  <c r="V43" i="6" s="1"/>
  <c r="L37" i="5"/>
  <c r="M12" i="5"/>
  <c r="K22" i="5"/>
  <c r="J28" i="5"/>
  <c r="J11" i="5"/>
  <c r="J22" i="5"/>
  <c r="O29" i="5"/>
  <c r="L34" i="5"/>
  <c r="N29" i="5"/>
  <c r="N24" i="5"/>
  <c r="M36" i="5"/>
  <c r="K29" i="5"/>
  <c r="L26" i="5"/>
  <c r="N21" i="5"/>
  <c r="L17" i="5"/>
  <c r="N13" i="5"/>
  <c r="O42" i="5"/>
  <c r="O38" i="5"/>
  <c r="J36" i="5"/>
  <c r="J29" i="5"/>
  <c r="K26" i="5"/>
  <c r="O22" i="5"/>
  <c r="L21" i="5"/>
  <c r="K17" i="5"/>
  <c r="M13" i="5"/>
  <c r="N42" i="5"/>
  <c r="J26" i="5"/>
  <c r="N22" i="5"/>
  <c r="K21" i="5"/>
  <c r="J13" i="5"/>
  <c r="M35" i="5"/>
  <c r="N28" i="5"/>
  <c r="M22" i="5"/>
  <c r="K16" i="5"/>
  <c r="K42" i="5"/>
  <c r="N37" i="5"/>
  <c r="M37" i="5"/>
  <c r="M28" i="5"/>
  <c r="O12" i="5"/>
  <c r="K25" i="5"/>
  <c r="O16" i="5"/>
  <c r="K9" i="5"/>
  <c r="O37" i="5"/>
  <c r="L36" i="5"/>
  <c r="K34" i="5"/>
  <c r="J32" i="5"/>
  <c r="J30" i="5"/>
  <c r="O26" i="5"/>
  <c r="J25" i="5"/>
  <c r="M21" i="5"/>
  <c r="N16" i="5"/>
  <c r="N11" i="5"/>
  <c r="J9" i="5"/>
  <c r="N38" i="5"/>
  <c r="J16" i="5"/>
  <c r="O8" i="5"/>
  <c r="T8" i="5" s="1"/>
  <c r="M38" i="5"/>
  <c r="O33" i="5"/>
  <c r="L38" i="5"/>
  <c r="N33" i="5"/>
  <c r="N8" i="5"/>
  <c r="S8" i="5" s="1"/>
  <c r="O30" i="5"/>
  <c r="N30" i="5"/>
  <c r="N15" i="5"/>
  <c r="L12" i="5"/>
  <c r="L43" i="5"/>
  <c r="K38" i="5"/>
  <c r="K33" i="5"/>
  <c r="M30" i="5"/>
  <c r="M27" i="5"/>
  <c r="O25" i="5"/>
  <c r="N20" i="5"/>
  <c r="J17" i="5"/>
  <c r="M15" i="5"/>
  <c r="L13" i="5"/>
  <c r="K12" i="5"/>
  <c r="O9" i="5"/>
  <c r="K8" i="5"/>
  <c r="O34" i="5"/>
  <c r="J33" i="5"/>
  <c r="L30" i="5"/>
  <c r="N25" i="5"/>
  <c r="J15" i="5"/>
  <c r="L9" i="5"/>
  <c r="J8" i="5"/>
  <c r="P8" i="5" s="1"/>
  <c r="P9" i="5" s="1"/>
  <c r="M41" i="5"/>
  <c r="K27" i="5"/>
  <c r="N27" i="5"/>
  <c r="O27" i="5"/>
  <c r="J27" i="5"/>
  <c r="O23" i="5"/>
  <c r="J23" i="5"/>
  <c r="L23" i="5"/>
  <c r="K23" i="5"/>
  <c r="N23" i="5"/>
  <c r="L42" i="5"/>
  <c r="M42" i="5"/>
  <c r="J40" i="5"/>
  <c r="N40" i="5"/>
  <c r="O14" i="5"/>
  <c r="J14" i="5"/>
  <c r="K14" i="5"/>
  <c r="L14" i="5"/>
  <c r="N14" i="5"/>
  <c r="K18" i="5"/>
  <c r="L18" i="5"/>
  <c r="N18" i="5"/>
  <c r="O18" i="5"/>
  <c r="N32" i="5"/>
  <c r="M31" i="5"/>
  <c r="O36" i="5"/>
  <c r="K36" i="5"/>
  <c r="N35" i="5"/>
  <c r="O35" i="5"/>
  <c r="J35" i="5"/>
  <c r="K35" i="5"/>
  <c r="K41" i="5"/>
  <c r="L41" i="5"/>
  <c r="O41" i="5"/>
  <c r="O31" i="5"/>
  <c r="J31" i="5"/>
  <c r="K31" i="5"/>
  <c r="N31" i="5"/>
  <c r="N41" i="5"/>
  <c r="K32" i="5"/>
  <c r="L32" i="5"/>
  <c r="O32" i="5"/>
  <c r="K28" i="5"/>
  <c r="O24" i="5"/>
  <c r="O15" i="5"/>
  <c r="K11" i="5"/>
  <c r="J10" i="5"/>
  <c r="M33" i="5"/>
  <c r="N26" i="5"/>
  <c r="M25" i="5"/>
  <c r="L24" i="5"/>
  <c r="N17" i="5"/>
  <c r="M16" i="5"/>
  <c r="L15" i="5"/>
  <c r="O10" i="5"/>
  <c r="N9" i="5"/>
  <c r="M8" i="5"/>
  <c r="M24" i="5"/>
  <c r="N43" i="5"/>
  <c r="N34" i="5"/>
  <c r="O28" i="5"/>
  <c r="O11" i="5"/>
  <c r="N10" i="5"/>
  <c r="M11" i="5"/>
  <c r="L10" i="5"/>
  <c r="B29" i="1"/>
  <c r="V8" i="5" l="1"/>
  <c r="Z40" i="6"/>
  <c r="Z41" i="6" s="1"/>
  <c r="Z42" i="6" s="1"/>
  <c r="Z43" i="6" s="1"/>
  <c r="T40" i="6"/>
  <c r="T41" i="6" s="1"/>
  <c r="T42" i="6" s="1"/>
  <c r="T43" i="6" s="1"/>
  <c r="X16" i="6"/>
  <c r="X17" i="6" s="1"/>
  <c r="X18" i="6" s="1"/>
  <c r="X20" i="6" s="1"/>
  <c r="X21" i="6" s="1"/>
  <c r="X22" i="6" s="1"/>
  <c r="X23" i="6" s="1"/>
  <c r="X24" i="6" s="1"/>
  <c r="X25" i="6" s="1"/>
  <c r="X26" i="6" s="1"/>
  <c r="X27" i="6" s="1"/>
  <c r="X28" i="6" s="1"/>
  <c r="X29" i="6" s="1"/>
  <c r="X30" i="6" s="1"/>
  <c r="X31" i="6" s="1"/>
  <c r="X32" i="6" s="1"/>
  <c r="X33" i="6" s="1"/>
  <c r="X34" i="6" s="1"/>
  <c r="X35" i="6" s="1"/>
  <c r="X36" i="6" s="1"/>
  <c r="X37" i="6" s="1"/>
  <c r="X38" i="6" s="1"/>
  <c r="X40" i="6" s="1"/>
  <c r="X41" i="6" s="1"/>
  <c r="X42" i="6" s="1"/>
  <c r="X43" i="6" s="1"/>
  <c r="U40" i="6"/>
  <c r="U41" i="6" s="1"/>
  <c r="U42" i="6" s="1"/>
  <c r="U43" i="6" s="1"/>
  <c r="S9" i="5"/>
  <c r="V9" i="5"/>
  <c r="V10" i="5" s="1"/>
  <c r="V11" i="5" s="1"/>
  <c r="V12" i="5" s="1"/>
  <c r="V13" i="5" s="1"/>
  <c r="V14" i="5" s="1"/>
  <c r="V15" i="5" s="1"/>
  <c r="V16" i="5" s="1"/>
  <c r="V17" i="5" s="1"/>
  <c r="V18" i="5" s="1"/>
  <c r="V20" i="5" s="1"/>
  <c r="V21" i="5" s="1"/>
  <c r="V22" i="5" s="1"/>
  <c r="V23" i="5" s="1"/>
  <c r="V24" i="5" s="1"/>
  <c r="V25" i="5" s="1"/>
  <c r="V26" i="5" s="1"/>
  <c r="V27" i="5" s="1"/>
  <c r="V28" i="5" s="1"/>
  <c r="V29" i="5" s="1"/>
  <c r="V30" i="5" s="1"/>
  <c r="V31" i="5" s="1"/>
  <c r="V32" i="5" s="1"/>
  <c r="V33" i="5" s="1"/>
  <c r="V34" i="5" s="1"/>
  <c r="V35" i="5" s="1"/>
  <c r="V36" i="5" s="1"/>
  <c r="V37" i="5" s="1"/>
  <c r="V38" i="5" s="1"/>
  <c r="V40" i="5" s="1"/>
  <c r="V41" i="5" s="1"/>
  <c r="V42" i="5" s="1"/>
  <c r="V43" i="5" s="1"/>
  <c r="W8" i="5"/>
  <c r="W9" i="5" s="1"/>
  <c r="W10" i="5" s="1"/>
  <c r="W11" i="5" s="1"/>
  <c r="W12" i="5" s="1"/>
  <c r="W13" i="5" s="1"/>
  <c r="W14" i="5" s="1"/>
  <c r="W15" i="5" s="1"/>
  <c r="W16" i="5" s="1"/>
  <c r="W17" i="5" s="1"/>
  <c r="W18" i="5" s="1"/>
  <c r="Q8" i="5"/>
  <c r="Q9" i="5" s="1"/>
  <c r="Q10" i="5" s="1"/>
  <c r="Q11" i="5" s="1"/>
  <c r="Q12" i="5" s="1"/>
  <c r="Q13" i="5" s="1"/>
  <c r="Q14" i="5" s="1"/>
  <c r="Q15" i="5" s="1"/>
  <c r="Q16" i="5" s="1"/>
  <c r="Q17" i="5" s="1"/>
  <c r="Q18" i="5" s="1"/>
  <c r="T9" i="5"/>
  <c r="T10" i="5" s="1"/>
  <c r="T11" i="5" s="1"/>
  <c r="T12" i="5" s="1"/>
  <c r="T13" i="5" s="1"/>
  <c r="T14" i="5" s="1"/>
  <c r="T15" i="5" s="1"/>
  <c r="T16" i="5" s="1"/>
  <c r="T17" i="5" s="1"/>
  <c r="T18" i="5" s="1"/>
  <c r="T20" i="5" s="1"/>
  <c r="T21" i="5" s="1"/>
  <c r="T22" i="5" s="1"/>
  <c r="T23" i="5" s="1"/>
  <c r="T24" i="5" s="1"/>
  <c r="T25" i="5" s="1"/>
  <c r="T26" i="5" s="1"/>
  <c r="T27" i="5" s="1"/>
  <c r="T28" i="5" s="1"/>
  <c r="T29" i="5" s="1"/>
  <c r="T30" i="5" s="1"/>
  <c r="T31" i="5" s="1"/>
  <c r="T32" i="5" s="1"/>
  <c r="T33" i="5" s="1"/>
  <c r="T34" i="5" s="1"/>
  <c r="T35" i="5" s="1"/>
  <c r="T36" i="5" s="1"/>
  <c r="T37" i="5" s="1"/>
  <c r="T38" i="5" s="1"/>
  <c r="T40" i="5" s="1"/>
  <c r="T41" i="5" s="1"/>
  <c r="T42" i="5" s="1"/>
  <c r="T43" i="5" s="1"/>
  <c r="R8" i="5"/>
  <c r="R9" i="5" s="1"/>
  <c r="R10" i="5" s="1"/>
  <c r="R11" i="5" s="1"/>
  <c r="R12" i="5" s="1"/>
  <c r="R13" i="5" s="1"/>
  <c r="R14" i="5" s="1"/>
  <c r="R15" i="5" s="1"/>
  <c r="R16" i="5" s="1"/>
  <c r="R17" i="5" s="1"/>
  <c r="R18" i="5" s="1"/>
  <c r="R20" i="5" s="1"/>
  <c r="R21" i="5" s="1"/>
  <c r="R22" i="5" s="1"/>
  <c r="R23" i="5" s="1"/>
  <c r="R24" i="5" s="1"/>
  <c r="R25" i="5" s="1"/>
  <c r="R26" i="5" s="1"/>
  <c r="R27" i="5" s="1"/>
  <c r="R28" i="5" s="1"/>
  <c r="R29" i="5" s="1"/>
  <c r="R30" i="5" s="1"/>
  <c r="R31" i="5" s="1"/>
  <c r="R32" i="5" s="1"/>
  <c r="R33" i="5" s="1"/>
  <c r="R34" i="5" s="1"/>
  <c r="R35" i="5" s="1"/>
  <c r="R36" i="5" s="1"/>
  <c r="R37" i="5" s="1"/>
  <c r="R38" i="5" s="1"/>
  <c r="R40" i="5" s="1"/>
  <c r="R41" i="5" s="1"/>
  <c r="R42" i="5" s="1"/>
  <c r="R43" i="5" s="1"/>
  <c r="U8" i="5"/>
  <c r="U9" i="5" s="1"/>
  <c r="U10" i="5" s="1"/>
  <c r="U11" i="5" s="1"/>
  <c r="U12" i="5" s="1"/>
  <c r="U13" i="5" s="1"/>
  <c r="U14" i="5" s="1"/>
  <c r="U15" i="5" s="1"/>
  <c r="U16" i="5" s="1"/>
  <c r="U17" i="5" s="1"/>
  <c r="U18" i="5" s="1"/>
  <c r="U20" i="5" s="1"/>
  <c r="U21" i="5" s="1"/>
  <c r="U22" i="5" s="1"/>
  <c r="U23" i="5" s="1"/>
  <c r="U24" i="5" s="1"/>
  <c r="U25" i="5" s="1"/>
  <c r="U26" i="5" s="1"/>
  <c r="U27" i="5" s="1"/>
  <c r="U28" i="5" s="1"/>
  <c r="U29" i="5" s="1"/>
  <c r="U30" i="5" s="1"/>
  <c r="U31" i="5" s="1"/>
  <c r="U32" i="5" s="1"/>
  <c r="U33" i="5" s="1"/>
  <c r="U34" i="5" s="1"/>
  <c r="U35" i="5" s="1"/>
  <c r="U36" i="5" s="1"/>
  <c r="U37" i="5" s="1"/>
  <c r="U38" i="5" s="1"/>
  <c r="U40" i="5" s="1"/>
  <c r="U41" i="5" s="1"/>
  <c r="U42" i="5" s="1"/>
  <c r="U43" i="5" s="1"/>
  <c r="P10" i="5"/>
  <c r="P11" i="5" s="1"/>
  <c r="P12" i="5" s="1"/>
  <c r="P13" i="5" s="1"/>
  <c r="P14" i="5" s="1"/>
  <c r="P15" i="5" s="1"/>
  <c r="P16" i="5" s="1"/>
  <c r="P17" i="5" s="1"/>
  <c r="P18" i="5" s="1"/>
  <c r="S10" i="5"/>
  <c r="S11" i="5" s="1"/>
  <c r="S12" i="5" s="1"/>
  <c r="S13" i="5" s="1"/>
  <c r="S14" i="5" s="1"/>
  <c r="S15" i="5" s="1"/>
  <c r="S16" i="5" s="1"/>
  <c r="S17" i="5" s="1"/>
  <c r="S18" i="5" s="1"/>
  <c r="S20" i="5" s="1"/>
  <c r="S21" i="5" s="1"/>
  <c r="S22" i="5" s="1"/>
  <c r="S23" i="5" s="1"/>
  <c r="S24" i="5" s="1"/>
  <c r="S25" i="5" s="1"/>
  <c r="S26" i="5" s="1"/>
  <c r="S27" i="5" s="1"/>
  <c r="S28" i="5" s="1"/>
  <c r="S29" i="5" s="1"/>
  <c r="S30" i="5" s="1"/>
  <c r="S31" i="5" s="1"/>
  <c r="S32" i="5" s="1"/>
  <c r="S33" i="5" s="1"/>
  <c r="S34" i="5" s="1"/>
  <c r="S35" i="5" s="1"/>
  <c r="S36" i="5" s="1"/>
  <c r="S37" i="5" s="1"/>
  <c r="S38" i="5" s="1"/>
  <c r="S40" i="5" s="1"/>
  <c r="S41" i="5" s="1"/>
  <c r="S42" i="5" s="1"/>
  <c r="S43" i="5" s="1"/>
  <c r="B32" i="1"/>
  <c r="B31" i="1"/>
  <c r="B30" i="1"/>
  <c r="B28" i="1"/>
  <c r="B27" i="1"/>
  <c r="D16" i="1"/>
  <c r="E16" i="1"/>
  <c r="Q13" i="1"/>
  <c r="Q7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P7" i="1"/>
  <c r="O7" i="1"/>
  <c r="N7" i="1"/>
  <c r="M7" i="1"/>
  <c r="L7" i="1"/>
  <c r="K7" i="1"/>
  <c r="J7" i="1"/>
  <c r="I7" i="1"/>
  <c r="H7" i="1"/>
  <c r="G7" i="1"/>
  <c r="F7" i="1"/>
  <c r="E7" i="1"/>
  <c r="D7" i="1"/>
  <c r="P20" i="5" l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Q20" i="5"/>
  <c r="Q21" i="5" s="1"/>
  <c r="Q22" i="5" s="1"/>
  <c r="Q23" i="5" s="1"/>
  <c r="Q24" i="5" s="1"/>
  <c r="Q25" i="5" s="1"/>
  <c r="Q26" i="5" s="1"/>
  <c r="Q27" i="5" s="1"/>
  <c r="Q28" i="5" s="1"/>
  <c r="Q29" i="5" s="1"/>
  <c r="Q30" i="5" s="1"/>
  <c r="Q31" i="5" s="1"/>
  <c r="Q32" i="5" s="1"/>
  <c r="Q33" i="5" s="1"/>
  <c r="Q34" i="5" s="1"/>
  <c r="Q35" i="5" s="1"/>
  <c r="Q36" i="5" s="1"/>
  <c r="Q37" i="5" s="1"/>
  <c r="Q38" i="5" s="1"/>
  <c r="Q40" i="5" s="1"/>
  <c r="Q41" i="5" s="1"/>
  <c r="Q42" i="5" s="1"/>
  <c r="Q43" i="5" s="1"/>
  <c r="W20" i="5"/>
  <c r="W21" i="5" s="1"/>
  <c r="W22" i="5" s="1"/>
  <c r="W23" i="5" s="1"/>
  <c r="W24" i="5" s="1"/>
  <c r="W25" i="5" s="1"/>
  <c r="W26" i="5" s="1"/>
  <c r="W27" i="5" s="1"/>
  <c r="W28" i="5" s="1"/>
  <c r="W29" i="5" s="1"/>
  <c r="W30" i="5" s="1"/>
  <c r="W31" i="5" s="1"/>
  <c r="W32" i="5" s="1"/>
  <c r="W33" i="5" s="1"/>
  <c r="W34" i="5" s="1"/>
  <c r="W35" i="5" s="1"/>
  <c r="W36" i="5" s="1"/>
  <c r="W37" i="5" s="1"/>
  <c r="W38" i="5" s="1"/>
  <c r="W40" i="5" s="1"/>
  <c r="W41" i="5" s="1"/>
  <c r="W42" i="5" s="1"/>
  <c r="W43" i="5" s="1"/>
  <c r="S13" i="1"/>
  <c r="S16" i="1" s="1"/>
  <c r="D17" i="1"/>
  <c r="P40" i="5" l="1"/>
  <c r="P41" i="5" s="1"/>
  <c r="P42" i="5" s="1"/>
  <c r="P43" i="5" s="1"/>
</calcChain>
</file>

<file path=xl/sharedStrings.xml><?xml version="1.0" encoding="utf-8"?>
<sst xmlns="http://schemas.openxmlformats.org/spreadsheetml/2006/main" count="840" uniqueCount="173">
  <si>
    <t>Division</t>
  </si>
  <si>
    <t>From/To Station</t>
  </si>
  <si>
    <t>Location</t>
  </si>
  <si>
    <t>Waste</t>
  </si>
  <si>
    <t>Comment:</t>
  </si>
  <si>
    <t>EBS Excavation (3)</t>
  </si>
  <si>
    <t>Factor</t>
  </si>
  <si>
    <t>Division 1 Subtotal</t>
  </si>
  <si>
    <t>Division 2 Subtotal</t>
  </si>
  <si>
    <t>Grand Total</t>
  </si>
  <si>
    <t>Total Common Exc</t>
  </si>
  <si>
    <t>5) Available Material = Cut - Salvaged/Unusuable Pavement Material</t>
  </si>
  <si>
    <t xml:space="preserve">Depending on selections: </t>
  </si>
  <si>
    <t>Or</t>
  </si>
  <si>
    <t xml:space="preserve">Reduced Marsh </t>
  </si>
  <si>
    <t>Reduced EBS</t>
  </si>
  <si>
    <t>Real Station</t>
  </si>
  <si>
    <t>Cut</t>
  </si>
  <si>
    <t>Salvaged/Unusable</t>
  </si>
  <si>
    <t>Fill</t>
  </si>
  <si>
    <t>Marsh Exc</t>
  </si>
  <si>
    <t>Rock Exc</t>
  </si>
  <si>
    <t>EBS</t>
  </si>
  <si>
    <t>in Fill</t>
  </si>
  <si>
    <t>Mass Ordinate</t>
  </si>
  <si>
    <t>STATION</t>
  </si>
  <si>
    <t>Distance</t>
  </si>
  <si>
    <t>Pavement Material</t>
  </si>
  <si>
    <t>Note 1</t>
  </si>
  <si>
    <t>Note 2</t>
  </si>
  <si>
    <t>Note 3</t>
  </si>
  <si>
    <t>Note 4</t>
  </si>
  <si>
    <t>Note 5</t>
  </si>
  <si>
    <t>Note 6</t>
  </si>
  <si>
    <t>Note 7</t>
  </si>
  <si>
    <t>Note 8</t>
  </si>
  <si>
    <t>Notes:</t>
  </si>
  <si>
    <t>1 - Cut</t>
  </si>
  <si>
    <t>Cut includes Salvaged/Unusable Pavement material</t>
  </si>
  <si>
    <t>2 - Salvaged/Unusable Pavement Material</t>
  </si>
  <si>
    <t>This does not show up in cross sections</t>
  </si>
  <si>
    <t>3 - Fill</t>
  </si>
  <si>
    <t>Does not include Unusable Pavement Exc volume</t>
  </si>
  <si>
    <t>4 - Expanded Marsh Backfill</t>
  </si>
  <si>
    <t>Will be backfilled with Granular Backfill (or Cut, or Borrow)</t>
  </si>
  <si>
    <t>Note 4 - Select one based on input dialog selection</t>
  </si>
  <si>
    <t>5 - Expanded EBS</t>
  </si>
  <si>
    <t>Note 5 - Select one based on input dialog selection</t>
  </si>
  <si>
    <t>6 - Reduced Marsh in Fill</t>
  </si>
  <si>
    <t>Reduced Marsh Excavation that can be used in Fill</t>
  </si>
  <si>
    <t>Note 6 - If excavated Marsh can be used in Fill</t>
  </si>
  <si>
    <t>7 - Reduced EBS in Fill</t>
  </si>
  <si>
    <t>Reduced EBS Excavation that can be used in Fill</t>
  </si>
  <si>
    <t>Note 7 - If excavated EBS can be used in Fill</t>
  </si>
  <si>
    <t>8 - Mass Ordinate</t>
  </si>
  <si>
    <t>If Marsh or EBS to be backfilled with Cut or Borrow: [(Cut + Marsh Exc + EBS) - ((Fill - Reduced Marsh in Fill) - (Reduced EBS in Fill) - Expanded Rock) * Fill Factor)]</t>
  </si>
  <si>
    <t>Note 8 - Select one based on mass haul input dialog selection.  EBS and Marsh Exc used outside 1:1 in fill slopes</t>
  </si>
  <si>
    <t>If Marsh and EBS to be backfilled with Granular: [(Cut + EBS + Marsh Exc) - ((Fill - (Reduced Marsh in Fill) - (Reduced EBS in Fill) - (Expanded Rock)) * Fill Factor))]</t>
  </si>
  <si>
    <t>EBS and Marsh Exc used outside 1:1 in fill slopes</t>
  </si>
  <si>
    <t>If Marsh and EBS to be backfilled with Granular: [(Cut) - ((Fill - Expanded Rock) * Fill Factor))]</t>
  </si>
  <si>
    <t>Marsh and EBS are not usable outside the 1:1 slopes</t>
  </si>
  <si>
    <t>If Marsh and EBS to be backfilled with Cut or Borrow: [(Cut) - ((Fill - Expanded Rock) * Fill Factor))]</t>
  </si>
  <si>
    <t xml:space="preserve"> Marsh and EBS are not usable outside the 1:1 slopes</t>
  </si>
  <si>
    <t>Division 1</t>
  </si>
  <si>
    <t>Division 2</t>
  </si>
  <si>
    <t xml:space="preserve">    AREA (SF)</t>
  </si>
  <si>
    <t xml:space="preserve">     Cumulative Vol (CY)</t>
  </si>
  <si>
    <t>Expanded</t>
  </si>
  <si>
    <t>Marsh Backfill</t>
  </si>
  <si>
    <t>Rock</t>
  </si>
  <si>
    <t>EBS Backfill</t>
  </si>
  <si>
    <t>X.1X</t>
  </si>
  <si>
    <t>X.2X</t>
  </si>
  <si>
    <t>X.3X</t>
  </si>
  <si>
    <t>X.4X</t>
  </si>
  <si>
    <t>X.5X</t>
  </si>
  <si>
    <t>X.6X</t>
  </si>
  <si>
    <t xml:space="preserve">     Incremental Vol (CY) (Unadjusted)</t>
  </si>
  <si>
    <t>Available             Material                (5)</t>
  </si>
  <si>
    <t>Cut                        (2)</t>
  </si>
  <si>
    <t>(1) Common Excavation is the sum of the Cut and EBS Excavation columns. Item number 205.0100</t>
  </si>
  <si>
    <t xml:space="preserve">(2) Salvaged/Unsuable Pavement Material is included in Cut. </t>
  </si>
  <si>
    <t>208.0100                            Borrow</t>
  </si>
  <si>
    <t xml:space="preserve">(3) EBS Excavation to be backfilled with Select Borrow material. Note: this is designers choice, can be backfilled with Borrow, or Cut as well. </t>
  </si>
  <si>
    <t>(4) Salvaged/Unusable Pavement Material</t>
  </si>
  <si>
    <t>(6) Marsh Excavation - to be backfilled with Select Borrow Material. Note: this is designers choice, can be backfilled with Borrow, or Cut as well. Item number 205.0500</t>
  </si>
  <si>
    <t>(7) Rock Excavation item number 205.0200</t>
  </si>
  <si>
    <t>(14) The Mass Ordinate + or - Qty calculated for the Division. Plus quantity indicates an excess of material within the Division. Minus indicates a shortage of material within the Division.</t>
  </si>
  <si>
    <t>(15) Use ???? CY of material from Division ?. Borrow Excavation item number 208.0100</t>
  </si>
  <si>
    <t xml:space="preserve">Unexpanded                 Fill </t>
  </si>
  <si>
    <t>Expanded Fill              (13)</t>
  </si>
  <si>
    <t>Mass Ordinate +/-                 (14)</t>
  </si>
  <si>
    <t>205.0100                                            Common Excavation                                                           (1)</t>
  </si>
  <si>
    <t>205.0500            Marsh Excavation                     (6)</t>
  </si>
  <si>
    <t>205.0200             Rock Excavation                          (7)</t>
  </si>
  <si>
    <t xml:space="preserve">Reduced Marsh                    in Fill                    (8) </t>
  </si>
  <si>
    <t xml:space="preserve">Reduced EBS              in Fill                     (9) </t>
  </si>
  <si>
    <t xml:space="preserve">Expanded Marsh                       Backfill               (10) </t>
  </si>
  <si>
    <t xml:space="preserve">Expanded EBS                          Backfill                              (11) </t>
  </si>
  <si>
    <t>Expanded Rock                         (12)</t>
  </si>
  <si>
    <t>Salvaged/Unusable                               Pavement Material             (4)</t>
  </si>
  <si>
    <t>Expanded Fill = (Unexpanded Fill - Expanded Rock - Reduced Marsh - Reduced EBS) * Fill Factor</t>
  </si>
  <si>
    <t>Expanded Fill = (Unexpanded Fill - Expanded Rock  - Reduced EBS) * Fill Factor</t>
  </si>
  <si>
    <t>Expanded Fill = (Unexpanded Fill - Expanded Rock - Reduced Marsh) * Fill Factor</t>
  </si>
  <si>
    <t>Expanded Fill = (Unexpanded Fill - Expanded Rock) * Fill Factor</t>
  </si>
  <si>
    <t>If Marsh or EBS to be backfilled with Common or Borrow: [(Cut - Salvaged Pavt - Expanded Marsh Exc - Expanded EBS) - ((Fill - Reduced Marsh in Fill - Reduced EBS in Fill - Expanded Rock) * Fill Factor)]</t>
  </si>
  <si>
    <t>If Marsh and EBS to be backfilled with Granular: [Cut - Salvaged Pavt - ((Fill - Reduced Marsh in Fill - Reduced EBS in Fill - Expanded Rock) * Fill Factor)]</t>
  </si>
  <si>
    <t>If Marsh and EBS to be backfilled with Common or Borrow: [(Cut - Salvaged Pavt - Expanded Marsh Exc - Expanded EBS) - ((Fill - Expanded Rock) * Fill Factor)]</t>
  </si>
  <si>
    <t>If Marsh and EBS to be backfilled with Granular: [Cut - Salvaged Pavt - ((Fill - Expanded Rock) * Fill Factor)]</t>
  </si>
  <si>
    <t>27+00</t>
  </si>
  <si>
    <t>27+50</t>
  </si>
  <si>
    <t>28+00</t>
  </si>
  <si>
    <t>28+26</t>
  </si>
  <si>
    <t>28+50</t>
  </si>
  <si>
    <t>29+00</t>
  </si>
  <si>
    <t>29+20</t>
  </si>
  <si>
    <t>29+50</t>
  </si>
  <si>
    <t>30+00</t>
  </si>
  <si>
    <t>30+50</t>
  </si>
  <si>
    <t>31+00</t>
  </si>
  <si>
    <t>31+50</t>
  </si>
  <si>
    <t>33+32</t>
  </si>
  <si>
    <t>33+50</t>
  </si>
  <si>
    <t>34+00</t>
  </si>
  <si>
    <t>34+50</t>
  </si>
  <si>
    <t>35+00</t>
  </si>
  <si>
    <t>35+50</t>
  </si>
  <si>
    <t>36+00</t>
  </si>
  <si>
    <t>36+50</t>
  </si>
  <si>
    <t>37+00</t>
  </si>
  <si>
    <t>37+50</t>
  </si>
  <si>
    <t>38+00</t>
  </si>
  <si>
    <t>38+50</t>
  </si>
  <si>
    <t>39+00</t>
  </si>
  <si>
    <t>39+50</t>
  </si>
  <si>
    <t>40+00</t>
  </si>
  <si>
    <t>40+50</t>
  </si>
  <si>
    <t>41+00</t>
  </si>
  <si>
    <t>41+50</t>
  </si>
  <si>
    <t>41+75</t>
  </si>
  <si>
    <t>43+57</t>
  </si>
  <si>
    <t>44+00</t>
  </si>
  <si>
    <t>44+50</t>
  </si>
  <si>
    <t>45+03</t>
  </si>
  <si>
    <t>Division -- Cty-VV-NB</t>
  </si>
  <si>
    <t xml:space="preserve">Topsoil </t>
  </si>
  <si>
    <t>Topsoil EBS Backfill</t>
  </si>
  <si>
    <t>Reduced Topsoil</t>
  </si>
  <si>
    <t>EBS in Fill</t>
  </si>
  <si>
    <t>Select Crushed</t>
  </si>
  <si>
    <t>Material</t>
  </si>
  <si>
    <t>Select</t>
  </si>
  <si>
    <t>Borrow</t>
  </si>
  <si>
    <t xml:space="preserve">Expanded </t>
  </si>
  <si>
    <t>Select Borrow</t>
  </si>
  <si>
    <t>Unusable</t>
  </si>
  <si>
    <t>Pavement</t>
  </si>
  <si>
    <t xml:space="preserve">Select </t>
  </si>
  <si>
    <t>Crushed</t>
  </si>
  <si>
    <t xml:space="preserve">Pavement </t>
  </si>
  <si>
    <t>Expanded Topsoil</t>
  </si>
  <si>
    <t>Expanded Select</t>
  </si>
  <si>
    <t>Crushed Mat</t>
  </si>
  <si>
    <t>Mass</t>
  </si>
  <si>
    <t>Ordinate</t>
  </si>
  <si>
    <t>Stage 1 -- Cty VV - NB</t>
  </si>
  <si>
    <t>Stage 4 -- Cty VV - NB</t>
  </si>
  <si>
    <t>Note 9</t>
  </si>
  <si>
    <t>ROUNDABOUT</t>
  </si>
  <si>
    <t>Totals:</t>
  </si>
  <si>
    <t>Crushed Material</t>
  </si>
  <si>
    <t>Stage 3 -- Cty VV - NB</t>
  </si>
  <si>
    <t>Note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</si>
</sst>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,##0.0"/>
    <numFmt numFmtId="165" formatCode="##,##0"/>
    <numFmt numFmtId="166" formatCode="##,##0.00"/>
    <numFmt numFmtId="167" formatCode="0.0"/>
  </numFmts>
  <fonts count="9" x14ac:knownFonts="1">
    <font>
      <sz val="10"/>
      <name val="Arial"/>
    </font>
    <font>
      <sz val="11"/>
      <name val="Verdana"/>
      <family val="2"/>
    </font>
    <font>
      <sz val="10"/>
      <name val="Verdana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7">
    <xf numFmtId="0" fontId="0" fillId="0" borderId="0" xfId="0"/>
    <xf numFmtId="0" fontId="1" fillId="0" borderId="0" xfId="0" applyFont="1" applyAlignment="1">
      <alignment horizontal="center" wrapText="1"/>
    </xf>
    <xf numFmtId="166" fontId="2" fillId="0" borderId="0" xfId="0" applyNumberFormat="1" applyFont="1"/>
    <xf numFmtId="0" fontId="2" fillId="0" borderId="0" xfId="0" applyFont="1"/>
    <xf numFmtId="0" fontId="1" fillId="0" borderId="0" xfId="0" applyFont="1"/>
    <xf numFmtId="0" fontId="2" fillId="0" borderId="0" xfId="0" applyFont="1" applyProtection="1">
      <protection locked="0"/>
    </xf>
    <xf numFmtId="3" fontId="2" fillId="0" borderId="0" xfId="0" applyNumberFormat="1" applyFont="1"/>
    <xf numFmtId="0" fontId="4" fillId="0" borderId="0" xfId="0" applyFont="1" applyProtection="1">
      <protection locked="0"/>
    </xf>
    <xf numFmtId="2" fontId="4" fillId="0" borderId="0" xfId="0" applyNumberFormat="1" applyFont="1" applyBorder="1" applyAlignment="1" applyProtection="1">
      <alignment horizontal="center"/>
      <protection locked="0"/>
    </xf>
    <xf numFmtId="2" fontId="4" fillId="0" borderId="0" xfId="0" applyNumberFormat="1" applyFont="1" applyBorder="1" applyAlignment="1" applyProtection="1">
      <alignment horizontal="center" vertical="center"/>
      <protection locked="0"/>
    </xf>
    <xf numFmtId="3" fontId="4" fillId="0" borderId="0" xfId="0" applyNumberFormat="1" applyFont="1" applyBorder="1" applyAlignment="1" applyProtection="1">
      <alignment horizontal="center" vertical="center"/>
      <protection locked="0"/>
    </xf>
    <xf numFmtId="3" fontId="4" fillId="0" borderId="0" xfId="0" applyNumberFormat="1" applyFont="1" applyBorder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/>
      <protection locked="0"/>
    </xf>
    <xf numFmtId="3" fontId="4" fillId="0" borderId="0" xfId="0" applyNumberFormat="1" applyFont="1" applyAlignment="1" applyProtection="1">
      <alignment horizontal="center"/>
      <protection locked="0"/>
    </xf>
    <xf numFmtId="4" fontId="4" fillId="0" borderId="0" xfId="0" applyNumberFormat="1" applyFont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 wrapText="1"/>
      <protection locked="0"/>
    </xf>
    <xf numFmtId="0" fontId="4" fillId="0" borderId="0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0" borderId="14" xfId="0" applyFont="1" applyBorder="1" applyProtection="1">
      <protection locked="0"/>
    </xf>
    <xf numFmtId="0" fontId="4" fillId="0" borderId="8" xfId="0" applyFont="1" applyBorder="1" applyProtection="1">
      <protection locked="0"/>
    </xf>
    <xf numFmtId="0" fontId="4" fillId="0" borderId="14" xfId="0" applyFont="1" applyBorder="1" applyAlignment="1" applyProtection="1">
      <alignment wrapText="1"/>
      <protection locked="0"/>
    </xf>
    <xf numFmtId="0" fontId="4" fillId="0" borderId="6" xfId="0" applyFont="1" applyBorder="1" applyProtection="1">
      <protection locked="0"/>
    </xf>
    <xf numFmtId="0" fontId="4" fillId="0" borderId="9" xfId="0" applyFont="1" applyBorder="1" applyAlignment="1" applyProtection="1">
      <alignment wrapText="1"/>
      <protection locked="0"/>
    </xf>
    <xf numFmtId="0" fontId="4" fillId="0" borderId="6" xfId="0" applyFont="1" applyFill="1" applyBorder="1" applyProtection="1">
      <protection locked="0"/>
    </xf>
    <xf numFmtId="0" fontId="4" fillId="0" borderId="9" xfId="0" applyFont="1" applyFill="1" applyBorder="1" applyAlignment="1" applyProtection="1">
      <alignment wrapText="1"/>
      <protection locked="0"/>
    </xf>
    <xf numFmtId="0" fontId="4" fillId="0" borderId="13" xfId="0" applyFont="1" applyFill="1" applyBorder="1" applyProtection="1">
      <protection locked="0"/>
    </xf>
    <xf numFmtId="0" fontId="4" fillId="0" borderId="13" xfId="0" applyFont="1" applyFill="1" applyBorder="1" applyAlignment="1" applyProtection="1">
      <alignment wrapText="1"/>
      <protection locked="0"/>
    </xf>
    <xf numFmtId="166" fontId="3" fillId="0" borderId="13" xfId="0" applyNumberFormat="1" applyFont="1" applyFill="1" applyBorder="1" applyAlignment="1">
      <alignment horizontal="center"/>
    </xf>
    <xf numFmtId="166" fontId="3" fillId="0" borderId="13" xfId="0" applyNumberFormat="1" applyFont="1" applyBorder="1" applyAlignment="1">
      <alignment horizontal="center"/>
    </xf>
    <xf numFmtId="166" fontId="3" fillId="0" borderId="0" xfId="0" applyNumberFormat="1" applyFont="1"/>
    <xf numFmtId="166" fontId="4" fillId="0" borderId="0" xfId="0" applyNumberFormat="1" applyFont="1"/>
    <xf numFmtId="3" fontId="4" fillId="0" borderId="14" xfId="0" applyNumberFormat="1" applyFont="1" applyBorder="1" applyAlignment="1">
      <alignment horizontal="center"/>
    </xf>
    <xf numFmtId="3" fontId="4" fillId="0" borderId="14" xfId="0" applyNumberFormat="1" applyFont="1" applyFill="1" applyBorder="1" applyAlignment="1">
      <alignment horizontal="center"/>
    </xf>
    <xf numFmtId="3" fontId="4" fillId="0" borderId="5" xfId="0" applyNumberFormat="1" applyFont="1" applyFill="1" applyBorder="1" applyAlignment="1">
      <alignment horizontal="center"/>
    </xf>
    <xf numFmtId="3" fontId="4" fillId="0" borderId="9" xfId="0" applyNumberFormat="1" applyFont="1" applyFill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3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3" fontId="4" fillId="0" borderId="13" xfId="0" applyNumberFormat="1" applyFont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3" fontId="4" fillId="0" borderId="10" xfId="0" applyNumberFormat="1" applyFont="1" applyBorder="1" applyAlignment="1">
      <alignment horizontal="left"/>
    </xf>
    <xf numFmtId="3" fontId="4" fillId="0" borderId="11" xfId="0" applyNumberFormat="1" applyFont="1" applyBorder="1" applyAlignment="1">
      <alignment horizontal="center"/>
    </xf>
    <xf numFmtId="3" fontId="4" fillId="0" borderId="12" xfId="0" applyNumberFormat="1" applyFont="1" applyBorder="1" applyAlignment="1">
      <alignment horizontal="center"/>
    </xf>
    <xf numFmtId="3" fontId="4" fillId="0" borderId="11" xfId="0" applyNumberFormat="1" applyFont="1" applyFill="1" applyBorder="1" applyAlignment="1">
      <alignment horizontal="center"/>
    </xf>
    <xf numFmtId="0" fontId="4" fillId="0" borderId="0" xfId="0" applyFont="1"/>
    <xf numFmtId="0" fontId="3" fillId="0" borderId="14" xfId="0" applyFont="1" applyBorder="1" applyAlignment="1">
      <alignment horizontal="center" wrapText="1"/>
    </xf>
    <xf numFmtId="164" fontId="3" fillId="0" borderId="14" xfId="0" applyNumberFormat="1" applyFont="1" applyBorder="1" applyAlignment="1">
      <alignment horizontal="center" wrapText="1"/>
    </xf>
    <xf numFmtId="164" fontId="3" fillId="0" borderId="14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164" fontId="3" fillId="0" borderId="9" xfId="0" applyNumberFormat="1" applyFont="1" applyBorder="1" applyAlignment="1">
      <alignment horizontal="center" wrapText="1"/>
    </xf>
    <xf numFmtId="165" fontId="3" fillId="0" borderId="14" xfId="0" applyNumberFormat="1" applyFont="1" applyBorder="1" applyAlignment="1">
      <alignment horizontal="center"/>
    </xf>
    <xf numFmtId="164" fontId="3" fillId="0" borderId="9" xfId="0" applyNumberFormat="1" applyFont="1" applyFill="1" applyBorder="1" applyAlignment="1">
      <alignment horizontal="center" wrapText="1"/>
    </xf>
    <xf numFmtId="166" fontId="4" fillId="0" borderId="13" xfId="0" applyNumberFormat="1" applyFont="1" applyBorder="1" applyAlignment="1">
      <alignment horizontal="center"/>
    </xf>
    <xf numFmtId="3" fontId="4" fillId="0" borderId="13" xfId="0" applyNumberFormat="1" applyFont="1" applyFill="1" applyBorder="1" applyAlignment="1">
      <alignment horizontal="center"/>
    </xf>
    <xf numFmtId="4" fontId="4" fillId="0" borderId="5" xfId="0" applyNumberFormat="1" applyFont="1" applyBorder="1" applyAlignment="1">
      <alignment horizontal="center"/>
    </xf>
    <xf numFmtId="4" fontId="4" fillId="0" borderId="5" xfId="0" applyNumberFormat="1" applyFont="1" applyFill="1" applyBorder="1" applyAlignment="1">
      <alignment horizontal="center"/>
    </xf>
    <xf numFmtId="0" fontId="4" fillId="0" borderId="0" xfId="0" applyFont="1" applyBorder="1"/>
    <xf numFmtId="3" fontId="4" fillId="0" borderId="15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3" fontId="4" fillId="0" borderId="3" xfId="0" applyNumberFormat="1" applyFont="1" applyFill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165" fontId="4" fillId="0" borderId="9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 wrapText="1"/>
    </xf>
    <xf numFmtId="166" fontId="4" fillId="0" borderId="13" xfId="0" applyNumberFormat="1" applyFont="1" applyBorder="1" applyAlignment="1"/>
    <xf numFmtId="0" fontId="4" fillId="0" borderId="0" xfId="0" applyFont="1" applyBorder="1" applyAlignment="1"/>
    <xf numFmtId="0" fontId="6" fillId="0" borderId="0" xfId="0" applyFont="1" applyBorder="1" applyAlignment="1"/>
    <xf numFmtId="165" fontId="4" fillId="0" borderId="0" xfId="0" applyNumberFormat="1" applyFont="1" applyBorder="1" applyAlignment="1"/>
    <xf numFmtId="165" fontId="4" fillId="0" borderId="0" xfId="0" applyNumberFormat="1" applyFont="1" applyFill="1" applyBorder="1" applyAlignment="1"/>
    <xf numFmtId="0" fontId="4" fillId="0" borderId="0" xfId="0" applyFont="1" applyAlignment="1"/>
    <xf numFmtId="164" fontId="4" fillId="0" borderId="0" xfId="0" applyNumberFormat="1" applyFont="1" applyAlignment="1"/>
    <xf numFmtId="0" fontId="3" fillId="0" borderId="0" xfId="0" applyFont="1" applyAlignment="1"/>
    <xf numFmtId="164" fontId="3" fillId="0" borderId="0" xfId="0" applyNumberFormat="1" applyFont="1" applyAlignment="1"/>
    <xf numFmtId="164" fontId="5" fillId="0" borderId="0" xfId="0" applyNumberFormat="1" applyFont="1" applyAlignment="1"/>
    <xf numFmtId="4" fontId="3" fillId="0" borderId="14" xfId="0" applyNumberFormat="1" applyFont="1" applyBorder="1" applyAlignment="1" applyProtection="1">
      <alignment horizontal="center" vertical="center"/>
      <protection locked="0"/>
    </xf>
    <xf numFmtId="4" fontId="3" fillId="0" borderId="2" xfId="0" applyNumberFormat="1" applyFont="1" applyBorder="1" applyAlignment="1" applyProtection="1">
      <alignment horizontal="left" vertical="center"/>
      <protection locked="0"/>
    </xf>
    <xf numFmtId="4" fontId="3" fillId="0" borderId="3" xfId="0" applyNumberFormat="1" applyFont="1" applyBorder="1" applyAlignment="1" applyProtection="1">
      <alignment horizontal="center" vertical="center"/>
      <protection locked="0"/>
    </xf>
    <xf numFmtId="4" fontId="3" fillId="0" borderId="4" xfId="0" applyNumberFormat="1" applyFont="1" applyBorder="1" applyAlignment="1" applyProtection="1">
      <alignment horizontal="center" vertical="center"/>
      <protection locked="0"/>
    </xf>
    <xf numFmtId="3" fontId="3" fillId="0" borderId="3" xfId="0" applyNumberFormat="1" applyFont="1" applyFill="1" applyBorder="1" applyAlignment="1" applyProtection="1">
      <alignment horizontal="center" vertical="center"/>
      <protection locked="0"/>
    </xf>
    <xf numFmtId="3" fontId="3" fillId="0" borderId="4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4" fontId="3" fillId="0" borderId="9" xfId="0" applyNumberFormat="1" applyFont="1" applyBorder="1" applyAlignment="1" applyProtection="1">
      <alignment horizontal="center" vertical="center"/>
      <protection locked="0"/>
    </xf>
    <xf numFmtId="4" fontId="3" fillId="0" borderId="6" xfId="0" applyNumberFormat="1" applyFont="1" applyBorder="1" applyAlignment="1" applyProtection="1">
      <alignment horizontal="center" vertical="center"/>
      <protection locked="0"/>
    </xf>
    <xf numFmtId="4" fontId="3" fillId="0" borderId="0" xfId="0" applyNumberFormat="1" applyFont="1" applyBorder="1" applyAlignment="1" applyProtection="1">
      <alignment horizontal="center" vertical="center"/>
      <protection locked="0"/>
    </xf>
    <xf numFmtId="4" fontId="3" fillId="0" borderId="7" xfId="0" applyNumberFormat="1" applyFont="1" applyBorder="1" applyAlignment="1" applyProtection="1">
      <alignment horizontal="center" vertical="center"/>
      <protection locked="0"/>
    </xf>
    <xf numFmtId="4" fontId="3" fillId="0" borderId="1" xfId="0" applyNumberFormat="1" applyFont="1" applyBorder="1" applyAlignment="1" applyProtection="1">
      <alignment horizontal="center" vertical="center"/>
      <protection locked="0"/>
    </xf>
    <xf numFmtId="4" fontId="3" fillId="0" borderId="5" xfId="0" applyNumberFormat="1" applyFont="1" applyBorder="1" applyAlignment="1" applyProtection="1">
      <alignment horizontal="center" vertical="center"/>
      <protection locked="0"/>
    </xf>
    <xf numFmtId="4" fontId="3" fillId="0" borderId="8" xfId="0" applyNumberFormat="1" applyFont="1" applyBorder="1" applyAlignment="1" applyProtection="1">
      <alignment horizontal="center" vertical="center"/>
      <protection locked="0"/>
    </xf>
    <xf numFmtId="3" fontId="3" fillId="0" borderId="1" xfId="0" applyNumberFormat="1" applyFont="1" applyFill="1" applyBorder="1" applyAlignment="1" applyProtection="1">
      <alignment horizontal="center" vertical="center"/>
      <protection locked="0"/>
    </xf>
    <xf numFmtId="3" fontId="3" fillId="0" borderId="6" xfId="0" applyNumberFormat="1" applyFont="1" applyFill="1" applyBorder="1" applyAlignment="1" applyProtection="1">
      <alignment horizontal="center" vertical="center"/>
      <protection locked="0"/>
    </xf>
    <xf numFmtId="4" fontId="4" fillId="0" borderId="6" xfId="0" applyNumberFormat="1" applyFont="1" applyBorder="1" applyAlignment="1" applyProtection="1">
      <alignment horizontal="center" vertical="center"/>
      <protection locked="0"/>
    </xf>
    <xf numFmtId="4" fontId="4" fillId="0" borderId="0" xfId="0" applyNumberFormat="1" applyFont="1" applyBorder="1" applyAlignment="1" applyProtection="1">
      <alignment horizontal="center" vertical="center"/>
      <protection locked="0"/>
    </xf>
    <xf numFmtId="4" fontId="4" fillId="0" borderId="7" xfId="0" applyNumberFormat="1" applyFont="1" applyBorder="1" applyAlignment="1" applyProtection="1">
      <alignment horizontal="center" vertical="center"/>
      <protection locked="0"/>
    </xf>
    <xf numFmtId="4" fontId="4" fillId="0" borderId="6" xfId="0" applyNumberFormat="1" applyFont="1" applyFill="1" applyBorder="1" applyAlignment="1" applyProtection="1">
      <alignment horizontal="center" vertical="center"/>
      <protection locked="0"/>
    </xf>
    <xf numFmtId="4" fontId="3" fillId="0" borderId="13" xfId="0" applyNumberFormat="1" applyFont="1" applyBorder="1" applyAlignment="1" applyProtection="1">
      <alignment horizontal="center" vertical="center"/>
      <protection locked="0"/>
    </xf>
    <xf numFmtId="4" fontId="3" fillId="0" borderId="10" xfId="0" applyNumberFormat="1" applyFont="1" applyBorder="1" applyAlignment="1" applyProtection="1">
      <alignment horizontal="center" vertical="center"/>
      <protection locked="0"/>
    </xf>
    <xf numFmtId="4" fontId="3" fillId="0" borderId="11" xfId="0" applyNumberFormat="1" applyFont="1" applyBorder="1" applyAlignment="1" applyProtection="1">
      <alignment horizontal="center" vertical="center"/>
      <protection locked="0"/>
    </xf>
    <xf numFmtId="4" fontId="3" fillId="0" borderId="12" xfId="0" applyNumberFormat="1" applyFont="1" applyBorder="1" applyAlignment="1" applyProtection="1">
      <alignment horizontal="center" vertical="center"/>
      <protection locked="0"/>
    </xf>
    <xf numFmtId="3" fontId="3" fillId="0" borderId="10" xfId="0" applyNumberFormat="1" applyFont="1" applyFill="1" applyBorder="1" applyAlignment="1" applyProtection="1">
      <alignment horizontal="center" vertical="center"/>
      <protection locked="0"/>
    </xf>
    <xf numFmtId="3" fontId="4" fillId="0" borderId="3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 applyProtection="1">
      <alignment horizontal="center" vertical="center"/>
      <protection locked="0"/>
    </xf>
    <xf numFmtId="4" fontId="4" fillId="0" borderId="0" xfId="0" applyNumberFormat="1" applyFont="1" applyFill="1" applyBorder="1" applyAlignment="1" applyProtection="1">
      <alignment horizontal="center" vertical="center"/>
      <protection locked="0"/>
    </xf>
    <xf numFmtId="3" fontId="3" fillId="0" borderId="11" xfId="0" applyNumberFormat="1" applyFont="1" applyFill="1" applyBorder="1" applyAlignment="1" applyProtection="1">
      <alignment horizontal="center" vertical="center"/>
      <protection locked="0"/>
    </xf>
    <xf numFmtId="3" fontId="3" fillId="0" borderId="8" xfId="0" applyNumberFormat="1" applyFont="1" applyBorder="1" applyAlignment="1" applyProtection="1">
      <alignment horizontal="center" vertical="center"/>
      <protection locked="0"/>
    </xf>
    <xf numFmtId="3" fontId="3" fillId="0" borderId="7" xfId="0" applyNumberFormat="1" applyFont="1" applyBorder="1" applyAlignment="1" applyProtection="1">
      <alignment horizontal="center" vertical="center"/>
      <protection locked="0"/>
    </xf>
    <xf numFmtId="3" fontId="3" fillId="0" borderId="1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/>
    <xf numFmtId="165" fontId="4" fillId="0" borderId="0" xfId="0" applyNumberFormat="1" applyFont="1" applyAlignment="1"/>
    <xf numFmtId="0" fontId="8" fillId="0" borderId="0" xfId="0" applyFont="1"/>
    <xf numFmtId="4" fontId="4" fillId="0" borderId="0" xfId="0" applyNumberFormat="1" applyFont="1" applyAlignment="1" applyProtection="1">
      <alignment horizontal="left"/>
      <protection locked="0"/>
    </xf>
    <xf numFmtId="2" fontId="4" fillId="0" borderId="0" xfId="0" applyNumberFormat="1" applyFont="1" applyFill="1" applyBorder="1" applyAlignment="1" applyProtection="1">
      <alignment horizontal="center"/>
      <protection locked="0"/>
    </xf>
    <xf numFmtId="2" fontId="4" fillId="0" borderId="0" xfId="0" applyNumberFormat="1" applyFont="1" applyFill="1" applyAlignment="1" applyProtection="1">
      <alignment horizontal="center"/>
      <protection locked="0"/>
    </xf>
    <xf numFmtId="3" fontId="4" fillId="0" borderId="0" xfId="0" applyNumberFormat="1" applyFont="1" applyFill="1" applyAlignment="1" applyProtection="1">
      <alignment horizontal="center"/>
      <protection locked="0"/>
    </xf>
    <xf numFmtId="4" fontId="3" fillId="2" borderId="0" xfId="0" applyNumberFormat="1" applyFont="1" applyFill="1" applyBorder="1" applyAlignment="1" applyProtection="1">
      <alignment horizontal="center" vertical="center"/>
      <protection locked="0"/>
    </xf>
    <xf numFmtId="4" fontId="4" fillId="2" borderId="0" xfId="0" applyNumberFormat="1" applyFont="1" applyFill="1" applyBorder="1" applyAlignment="1" applyProtection="1">
      <alignment horizontal="center" vertical="center"/>
      <protection locked="0"/>
    </xf>
    <xf numFmtId="4" fontId="3" fillId="2" borderId="11" xfId="0" applyNumberFormat="1" applyFont="1" applyFill="1" applyBorder="1" applyAlignment="1" applyProtection="1">
      <alignment horizontal="center" vertical="center"/>
      <protection locked="0"/>
    </xf>
    <xf numFmtId="4" fontId="3" fillId="0" borderId="0" xfId="0" applyNumberFormat="1" applyFont="1" applyFill="1" applyBorder="1" applyAlignment="1" applyProtection="1">
      <alignment horizontal="center" vertical="center"/>
      <protection locked="0"/>
    </xf>
    <xf numFmtId="4" fontId="3" fillId="0" borderId="11" xfId="0" applyNumberFormat="1" applyFont="1" applyFill="1" applyBorder="1" applyAlignment="1" applyProtection="1">
      <alignment horizontal="center" vertical="center"/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" fontId="4" fillId="0" borderId="0" xfId="0" applyNumberFormat="1" applyFont="1" applyBorder="1" applyAlignment="1" applyProtection="1">
      <alignment horizontal="center"/>
      <protection locked="0"/>
    </xf>
    <xf numFmtId="0" fontId="4" fillId="0" borderId="5" xfId="0" applyFont="1" applyBorder="1" applyProtection="1">
      <protection locked="0"/>
    </xf>
    <xf numFmtId="2" fontId="4" fillId="0" borderId="1" xfId="0" applyNumberFormat="1" applyFont="1" applyBorder="1" applyAlignment="1" applyProtection="1">
      <alignment horizontal="center"/>
      <protection locked="0"/>
    </xf>
    <xf numFmtId="1" fontId="4" fillId="0" borderId="5" xfId="0" applyNumberFormat="1" applyFont="1" applyBorder="1" applyAlignment="1" applyProtection="1">
      <alignment horizontal="center"/>
      <protection locked="0"/>
    </xf>
    <xf numFmtId="3" fontId="4" fillId="0" borderId="5" xfId="0" applyNumberFormat="1" applyFont="1" applyBorder="1" applyAlignment="1" applyProtection="1">
      <alignment horizontal="center"/>
      <protection locked="0"/>
    </xf>
    <xf numFmtId="3" fontId="4" fillId="0" borderId="5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/>
      <protection locked="0"/>
    </xf>
    <xf numFmtId="2" fontId="4" fillId="0" borderId="6" xfId="0" applyNumberFormat="1" applyFont="1" applyBorder="1" applyAlignment="1" applyProtection="1">
      <alignment horizontal="center"/>
      <protection locked="0"/>
    </xf>
    <xf numFmtId="3" fontId="4" fillId="0" borderId="7" xfId="0" applyNumberFormat="1" applyFont="1" applyBorder="1" applyAlignment="1" applyProtection="1">
      <alignment horizontal="center"/>
      <protection locked="0"/>
    </xf>
    <xf numFmtId="2" fontId="4" fillId="0" borderId="10" xfId="0" applyNumberFormat="1" applyFont="1" applyBorder="1" applyAlignment="1" applyProtection="1">
      <alignment horizontal="center"/>
      <protection locked="0"/>
    </xf>
    <xf numFmtId="1" fontId="4" fillId="0" borderId="11" xfId="0" applyNumberFormat="1" applyFont="1" applyBorder="1" applyAlignment="1" applyProtection="1">
      <alignment horizontal="center"/>
      <protection locked="0"/>
    </xf>
    <xf numFmtId="3" fontId="4" fillId="0" borderId="11" xfId="0" applyNumberFormat="1" applyFont="1" applyBorder="1" applyAlignment="1" applyProtection="1">
      <alignment horizontal="center"/>
      <protection locked="0"/>
    </xf>
    <xf numFmtId="3" fontId="4" fillId="0" borderId="11" xfId="0" applyNumberFormat="1" applyFont="1" applyBorder="1" applyAlignment="1" applyProtection="1">
      <alignment horizontal="center" vertical="center"/>
      <protection locked="0"/>
    </xf>
    <xf numFmtId="3" fontId="4" fillId="0" borderId="12" xfId="0" applyNumberFormat="1" applyFont="1" applyBorder="1" applyAlignment="1" applyProtection="1">
      <alignment horizontal="center"/>
      <protection locked="0"/>
    </xf>
    <xf numFmtId="3" fontId="3" fillId="0" borderId="0" xfId="0" applyNumberFormat="1" applyFont="1" applyBorder="1" applyAlignment="1" applyProtection="1">
      <alignment horizontal="center" vertical="center"/>
      <protection locked="0"/>
    </xf>
    <xf numFmtId="3" fontId="4" fillId="0" borderId="1" xfId="0" applyNumberFormat="1" applyFont="1" applyBorder="1" applyAlignment="1" applyProtection="1">
      <alignment horizontal="center"/>
      <protection locked="0"/>
    </xf>
    <xf numFmtId="3" fontId="4" fillId="0" borderId="6" xfId="0" applyNumberFormat="1" applyFont="1" applyBorder="1" applyAlignment="1" applyProtection="1">
      <alignment horizontal="center"/>
      <protection locked="0"/>
    </xf>
    <xf numFmtId="3" fontId="4" fillId="0" borderId="10" xfId="0" applyNumberFormat="1" applyFont="1" applyBorder="1" applyAlignment="1" applyProtection="1">
      <alignment horizontal="center"/>
      <protection locked="0"/>
    </xf>
    <xf numFmtId="0" fontId="4" fillId="0" borderId="0" xfId="0" applyFont="1" applyFill="1" applyBorder="1" applyProtection="1">
      <protection locked="0"/>
    </xf>
    <xf numFmtId="0" fontId="4" fillId="0" borderId="12" xfId="0" applyFont="1" applyFill="1" applyBorder="1" applyProtection="1">
      <protection locked="0"/>
    </xf>
    <xf numFmtId="2" fontId="4" fillId="0" borderId="5" xfId="0" applyNumberFormat="1" applyFont="1" applyBorder="1" applyAlignment="1" applyProtection="1">
      <alignment horizontal="center" vertical="center"/>
      <protection locked="0"/>
    </xf>
    <xf numFmtId="2" fontId="4" fillId="0" borderId="11" xfId="0" applyNumberFormat="1" applyFont="1" applyBorder="1" applyAlignment="1" applyProtection="1">
      <alignment horizontal="center"/>
      <protection locked="0"/>
    </xf>
    <xf numFmtId="2" fontId="4" fillId="0" borderId="5" xfId="0" applyNumberFormat="1" applyFont="1" applyBorder="1" applyAlignment="1" applyProtection="1">
      <alignment horizontal="center"/>
      <protection locked="0"/>
    </xf>
    <xf numFmtId="3" fontId="4" fillId="0" borderId="1" xfId="0" applyNumberFormat="1" applyFont="1" applyBorder="1" applyAlignment="1" applyProtection="1">
      <alignment horizontal="center" vertical="center"/>
      <protection locked="0"/>
    </xf>
    <xf numFmtId="3" fontId="4" fillId="0" borderId="6" xfId="0" applyNumberFormat="1" applyFont="1" applyBorder="1" applyAlignment="1" applyProtection="1">
      <alignment horizontal="center" vertical="center"/>
      <protection locked="0"/>
    </xf>
    <xf numFmtId="2" fontId="4" fillId="3" borderId="2" xfId="0" applyNumberFormat="1" applyFont="1" applyFill="1" applyBorder="1" applyAlignment="1" applyProtection="1">
      <alignment horizontal="center"/>
      <protection locked="0"/>
    </xf>
    <xf numFmtId="1" fontId="4" fillId="3" borderId="3" xfId="0" applyNumberFormat="1" applyFont="1" applyFill="1" applyBorder="1" applyAlignment="1" applyProtection="1">
      <alignment horizontal="center"/>
      <protection locked="0"/>
    </xf>
    <xf numFmtId="3" fontId="4" fillId="3" borderId="3" xfId="0" applyNumberFormat="1" applyFont="1" applyFill="1" applyBorder="1" applyAlignment="1" applyProtection="1">
      <alignment horizontal="center"/>
      <protection locked="0"/>
    </xf>
    <xf numFmtId="3" fontId="4" fillId="3" borderId="3" xfId="0" applyNumberFormat="1" applyFont="1" applyFill="1" applyBorder="1" applyAlignment="1" applyProtection="1">
      <alignment horizontal="center" vertical="center"/>
      <protection locked="0"/>
    </xf>
    <xf numFmtId="3" fontId="4" fillId="3" borderId="2" xfId="0" applyNumberFormat="1" applyFont="1" applyFill="1" applyBorder="1" applyAlignment="1" applyProtection="1">
      <alignment horizontal="center"/>
      <protection locked="0"/>
    </xf>
    <xf numFmtId="3" fontId="4" fillId="3" borderId="4" xfId="0" applyNumberFormat="1" applyFont="1" applyFill="1" applyBorder="1" applyAlignment="1" applyProtection="1">
      <alignment horizontal="center"/>
      <protection locked="0"/>
    </xf>
    <xf numFmtId="3" fontId="3" fillId="0" borderId="3" xfId="0" applyNumberFormat="1" applyFont="1" applyBorder="1" applyAlignment="1" applyProtection="1">
      <alignment horizontal="center" vertical="center"/>
      <protection locked="0"/>
    </xf>
    <xf numFmtId="4" fontId="3" fillId="0" borderId="0" xfId="0" applyNumberFormat="1" applyFont="1" applyAlignment="1" applyProtection="1">
      <alignment horizontal="center" vertical="center"/>
      <protection locked="0"/>
    </xf>
    <xf numFmtId="3" fontId="3" fillId="0" borderId="0" xfId="0" applyNumberFormat="1" applyFont="1" applyAlignment="1" applyProtection="1">
      <alignment horizontal="center" vertical="center"/>
      <protection locked="0"/>
    </xf>
    <xf numFmtId="4" fontId="4" fillId="0" borderId="0" xfId="0" applyNumberFormat="1" applyFont="1" applyAlignment="1" applyProtection="1">
      <alignment horizontal="center" vertical="center"/>
      <protection locked="0"/>
    </xf>
    <xf numFmtId="3" fontId="3" fillId="0" borderId="11" xfId="0" applyNumberFormat="1" applyFont="1" applyBorder="1" applyAlignment="1" applyProtection="1">
      <alignment horizontal="center" vertical="center"/>
      <protection locked="0"/>
    </xf>
    <xf numFmtId="2" fontId="4" fillId="3" borderId="3" xfId="0" applyNumberFormat="1" applyFont="1" applyFill="1" applyBorder="1" applyAlignment="1" applyProtection="1">
      <alignment horizontal="center"/>
      <protection locked="0"/>
    </xf>
    <xf numFmtId="167" fontId="4" fillId="0" borderId="1" xfId="0" applyNumberFormat="1" applyFont="1" applyBorder="1" applyAlignment="1" applyProtection="1">
      <alignment horizontal="center" vertical="center"/>
      <protection locked="0"/>
    </xf>
    <xf numFmtId="167" fontId="4" fillId="0" borderId="5" xfId="0" applyNumberFormat="1" applyFont="1" applyBorder="1" applyAlignment="1" applyProtection="1">
      <alignment horizontal="center" vertical="center"/>
      <protection locked="0"/>
    </xf>
    <xf numFmtId="167" fontId="4" fillId="0" borderId="8" xfId="0" applyNumberFormat="1" applyFont="1" applyBorder="1" applyAlignment="1" applyProtection="1">
      <alignment horizontal="center" vertical="center"/>
      <protection locked="0"/>
    </xf>
    <xf numFmtId="167" fontId="4" fillId="0" borderId="6" xfId="0" applyNumberFormat="1" applyFont="1" applyBorder="1" applyAlignment="1" applyProtection="1">
      <alignment horizontal="center" vertical="center"/>
      <protection locked="0"/>
    </xf>
    <xf numFmtId="167" fontId="4" fillId="0" borderId="0" xfId="0" applyNumberFormat="1" applyFont="1" applyBorder="1" applyAlignment="1" applyProtection="1">
      <alignment horizontal="center" vertical="center"/>
      <protection locked="0"/>
    </xf>
    <xf numFmtId="167" fontId="4" fillId="0" borderId="7" xfId="0" applyNumberFormat="1" applyFont="1" applyBorder="1" applyAlignment="1" applyProtection="1">
      <alignment horizontal="center" vertical="center"/>
      <protection locked="0"/>
    </xf>
    <xf numFmtId="167" fontId="4" fillId="0" borderId="6" xfId="0" applyNumberFormat="1" applyFont="1" applyBorder="1" applyAlignment="1" applyProtection="1">
      <alignment horizontal="center"/>
      <protection locked="0"/>
    </xf>
    <xf numFmtId="167" fontId="4" fillId="0" borderId="0" xfId="0" applyNumberFormat="1" applyFont="1" applyBorder="1" applyAlignment="1" applyProtection="1">
      <alignment horizontal="center"/>
      <protection locked="0"/>
    </xf>
    <xf numFmtId="167" fontId="4" fillId="0" borderId="7" xfId="0" applyNumberFormat="1" applyFont="1" applyBorder="1" applyAlignment="1" applyProtection="1">
      <alignment horizontal="center"/>
      <protection locked="0"/>
    </xf>
    <xf numFmtId="167" fontId="4" fillId="0" borderId="10" xfId="0" applyNumberFormat="1" applyFont="1" applyBorder="1" applyAlignment="1" applyProtection="1">
      <alignment horizontal="center"/>
      <protection locked="0"/>
    </xf>
    <xf numFmtId="167" fontId="4" fillId="0" borderId="11" xfId="0" applyNumberFormat="1" applyFont="1" applyBorder="1" applyAlignment="1" applyProtection="1">
      <alignment horizontal="center"/>
      <protection locked="0"/>
    </xf>
    <xf numFmtId="167" fontId="4" fillId="0" borderId="12" xfId="0" applyNumberFormat="1" applyFont="1" applyBorder="1" applyAlignment="1" applyProtection="1">
      <alignment horizontal="center"/>
      <protection locked="0"/>
    </xf>
    <xf numFmtId="167" fontId="4" fillId="0" borderId="1" xfId="0" applyNumberFormat="1" applyFont="1" applyBorder="1" applyAlignment="1" applyProtection="1">
      <alignment horizontal="center"/>
      <protection locked="0"/>
    </xf>
    <xf numFmtId="167" fontId="4" fillId="0" borderId="5" xfId="0" applyNumberFormat="1" applyFont="1" applyBorder="1" applyAlignment="1" applyProtection="1">
      <alignment horizontal="center"/>
      <protection locked="0"/>
    </xf>
    <xf numFmtId="167" fontId="4" fillId="0" borderId="8" xfId="0" applyNumberFormat="1" applyFont="1" applyBorder="1" applyAlignment="1" applyProtection="1">
      <alignment horizontal="center"/>
      <protection locked="0"/>
    </xf>
    <xf numFmtId="167" fontId="4" fillId="0" borderId="0" xfId="0" applyNumberFormat="1" applyFont="1" applyBorder="1" applyAlignment="1" applyProtection="1">
      <alignment horizontal="center" wrapText="1"/>
      <protection locked="0"/>
    </xf>
    <xf numFmtId="167" fontId="4" fillId="0" borderId="0" xfId="0" applyNumberFormat="1" applyFont="1" applyFill="1" applyBorder="1" applyAlignment="1" applyProtection="1">
      <alignment horizontal="center"/>
      <protection locked="0"/>
    </xf>
    <xf numFmtId="167" fontId="4" fillId="0" borderId="11" xfId="0" applyNumberFormat="1" applyFont="1" applyFill="1" applyBorder="1" applyAlignment="1" applyProtection="1">
      <alignment horizontal="center"/>
      <protection locked="0"/>
    </xf>
    <xf numFmtId="167" fontId="4" fillId="0" borderId="11" xfId="0" applyNumberFormat="1" applyFont="1" applyBorder="1" applyAlignment="1" applyProtection="1">
      <alignment horizontal="center" wrapText="1"/>
      <protection locked="0"/>
    </xf>
    <xf numFmtId="167" fontId="4" fillId="0" borderId="5" xfId="0" applyNumberFormat="1" applyFont="1" applyFill="1" applyBorder="1" applyAlignment="1" applyProtection="1">
      <alignment horizontal="center"/>
      <protection locked="0"/>
    </xf>
    <xf numFmtId="167" fontId="4" fillId="0" borderId="5" xfId="0" applyNumberFormat="1" applyFont="1" applyBorder="1" applyAlignment="1" applyProtection="1">
      <alignment horizontal="center" wrapText="1"/>
      <protection locked="0"/>
    </xf>
    <xf numFmtId="167" fontId="4" fillId="3" borderId="2" xfId="0" applyNumberFormat="1" applyFont="1" applyFill="1" applyBorder="1" applyAlignment="1" applyProtection="1">
      <alignment horizontal="center"/>
      <protection locked="0"/>
    </xf>
    <xf numFmtId="167" fontId="4" fillId="3" borderId="3" xfId="0" applyNumberFormat="1" applyFont="1" applyFill="1" applyBorder="1" applyAlignment="1" applyProtection="1">
      <alignment horizontal="center"/>
      <protection locked="0"/>
    </xf>
    <xf numFmtId="167" fontId="4" fillId="3" borderId="3" xfId="0" applyNumberFormat="1" applyFont="1" applyFill="1" applyBorder="1" applyAlignment="1" applyProtection="1">
      <alignment horizontal="center" wrapText="1"/>
      <protection locked="0"/>
    </xf>
    <xf numFmtId="167" fontId="4" fillId="3" borderId="4" xfId="0" applyNumberFormat="1" applyFont="1" applyFill="1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3" fontId="4" fillId="0" borderId="3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377F1-74DB-4C61-9D16-EB28D7EE0A34}">
  <dimension ref="A1:AG4068"/>
  <sheetViews>
    <sheetView showGridLines="0" zoomScaleNormal="100" workbookViewId="0">
      <selection activeCell="U6" sqref="U6"/>
    </sheetView>
  </sheetViews>
  <sheetFormatPr defaultColWidth="26.28515625" defaultRowHeight="12.75" customHeight="1" x14ac:dyDescent="0.2"/>
  <cols>
    <col min="1" max="1" width="9.140625" style="14" bestFit="1" customWidth="1"/>
    <col min="2" max="2" width="12.140625" style="14" hidden="1" customWidth="1"/>
    <col min="3" max="3" width="8.7109375" style="14" hidden="1" customWidth="1"/>
    <col min="4" max="4" width="6.7109375" style="14" customWidth="1"/>
    <col min="5" max="5" width="10.140625" style="14" bestFit="1" customWidth="1"/>
    <col min="6" max="6" width="6.7109375" style="14" customWidth="1"/>
    <col min="7" max="7" width="8.42578125" style="14" bestFit="1" customWidth="1"/>
    <col min="8" max="8" width="7.5703125" style="14" bestFit="1" customWidth="1"/>
    <col min="9" max="10" width="6.7109375" style="14" customWidth="1"/>
    <col min="11" max="11" width="10.7109375" style="14" bestFit="1" customWidth="1"/>
    <col min="12" max="12" width="6.7109375" style="14" bestFit="1" customWidth="1"/>
    <col min="13" max="13" width="8.42578125" style="14" bestFit="1" customWidth="1"/>
    <col min="14" max="14" width="7.5703125" style="14" bestFit="1" customWidth="1"/>
    <col min="15" max="15" width="6.7109375" style="14" bestFit="1" customWidth="1"/>
    <col min="16" max="16" width="6.7109375" style="14" customWidth="1"/>
    <col min="17" max="17" width="10.140625" style="14" bestFit="1" customWidth="1"/>
    <col min="18" max="18" width="16.5703125" style="14" bestFit="1" customWidth="1"/>
    <col min="19" max="19" width="14" style="14" bestFit="1" customWidth="1"/>
    <col min="20" max="20" width="13.42578125" style="13" bestFit="1" customWidth="1"/>
    <col min="21" max="21" width="8.85546875" style="13" bestFit="1" customWidth="1"/>
    <col min="22" max="22" width="8.85546875" style="13" customWidth="1"/>
    <col min="23" max="23" width="36.140625" style="7" bestFit="1" customWidth="1"/>
    <col min="24" max="24" width="26.28515625" style="7"/>
    <col min="25" max="25" width="25.85546875" style="7" bestFit="1" customWidth="1"/>
    <col min="26" max="33" width="26.28515625" style="7"/>
    <col min="34" max="16384" width="26.28515625" style="5"/>
  </cols>
  <sheetData>
    <row r="1" spans="1:33" ht="12.75" customHeight="1" thickBot="1" x14ac:dyDescent="0.25">
      <c r="A1" s="120" t="s">
        <v>165</v>
      </c>
    </row>
    <row r="2" spans="1:33" s="91" customFormat="1" ht="12.75" customHeight="1" thickBot="1" x14ac:dyDescent="0.25">
      <c r="A2" s="83"/>
      <c r="B2" s="83"/>
      <c r="C2" s="83"/>
      <c r="D2" s="84" t="s">
        <v>65</v>
      </c>
      <c r="E2" s="85"/>
      <c r="F2" s="85"/>
      <c r="G2" s="85"/>
      <c r="H2" s="85"/>
      <c r="I2" s="86"/>
      <c r="J2" s="84" t="s">
        <v>77</v>
      </c>
      <c r="K2" s="85"/>
      <c r="L2" s="85"/>
      <c r="M2" s="85"/>
      <c r="N2" s="85"/>
      <c r="O2" s="86"/>
      <c r="P2" s="84" t="s">
        <v>66</v>
      </c>
      <c r="Q2" s="85"/>
      <c r="R2" s="85"/>
      <c r="S2" s="85"/>
      <c r="T2" s="161"/>
      <c r="U2" s="88"/>
      <c r="V2" s="144"/>
      <c r="W2" s="89"/>
      <c r="X2" s="89"/>
      <c r="Y2" s="89"/>
      <c r="Z2" s="90"/>
      <c r="AA2" s="90"/>
      <c r="AB2" s="90"/>
      <c r="AC2" s="90"/>
      <c r="AD2" s="90"/>
      <c r="AE2" s="90"/>
      <c r="AF2" s="90"/>
      <c r="AG2" s="90"/>
    </row>
    <row r="3" spans="1:33" s="91" customFormat="1" ht="12.75" customHeight="1" x14ac:dyDescent="0.2">
      <c r="A3" s="92"/>
      <c r="B3" s="92"/>
      <c r="C3" s="92"/>
      <c r="D3" s="93"/>
      <c r="E3" s="97" t="s">
        <v>155</v>
      </c>
      <c r="F3" s="162"/>
      <c r="G3" s="97" t="s">
        <v>157</v>
      </c>
      <c r="H3" s="97" t="s">
        <v>151</v>
      </c>
      <c r="I3" s="95"/>
      <c r="J3" s="96"/>
      <c r="K3" s="97" t="s">
        <v>155</v>
      </c>
      <c r="L3" s="97"/>
      <c r="M3" s="97" t="s">
        <v>157</v>
      </c>
      <c r="N3" s="97" t="s">
        <v>151</v>
      </c>
      <c r="O3" s="98"/>
      <c r="P3" s="93"/>
      <c r="Q3" s="162" t="s">
        <v>67</v>
      </c>
      <c r="R3" s="162" t="s">
        <v>151</v>
      </c>
      <c r="S3" s="162" t="s">
        <v>153</v>
      </c>
      <c r="T3" s="163" t="s">
        <v>15</v>
      </c>
      <c r="U3" s="114" t="s">
        <v>163</v>
      </c>
      <c r="V3" s="144"/>
      <c r="W3" s="89"/>
      <c r="X3" s="89"/>
      <c r="Y3" s="89"/>
      <c r="Z3" s="90"/>
      <c r="AA3" s="90"/>
      <c r="AB3" s="90"/>
      <c r="AC3" s="90"/>
      <c r="AD3" s="90"/>
      <c r="AE3" s="90"/>
      <c r="AF3" s="90"/>
      <c r="AG3" s="90"/>
    </row>
    <row r="4" spans="1:33" s="91" customFormat="1" ht="12.75" customHeight="1" x14ac:dyDescent="0.2">
      <c r="A4" s="92"/>
      <c r="B4" s="92"/>
      <c r="C4" s="92"/>
      <c r="D4" s="93" t="s">
        <v>17</v>
      </c>
      <c r="E4" s="162" t="s">
        <v>159</v>
      </c>
      <c r="F4" s="162" t="s">
        <v>19</v>
      </c>
      <c r="G4" s="162" t="s">
        <v>158</v>
      </c>
      <c r="H4" s="162" t="s">
        <v>152</v>
      </c>
      <c r="I4" s="95" t="s">
        <v>22</v>
      </c>
      <c r="J4" s="93" t="s">
        <v>17</v>
      </c>
      <c r="K4" s="162" t="s">
        <v>159</v>
      </c>
      <c r="L4" s="162" t="s">
        <v>19</v>
      </c>
      <c r="M4" s="162" t="s">
        <v>158</v>
      </c>
      <c r="N4" s="162" t="s">
        <v>152</v>
      </c>
      <c r="O4" s="95" t="s">
        <v>22</v>
      </c>
      <c r="P4" s="93" t="s">
        <v>17</v>
      </c>
      <c r="Q4" s="162" t="s">
        <v>19</v>
      </c>
      <c r="R4" s="162" t="s">
        <v>170</v>
      </c>
      <c r="S4" s="162" t="s">
        <v>154</v>
      </c>
      <c r="T4" s="163" t="s">
        <v>23</v>
      </c>
      <c r="U4" s="115" t="s">
        <v>164</v>
      </c>
      <c r="V4" s="144"/>
      <c r="W4" s="89"/>
      <c r="X4" s="89"/>
      <c r="Y4" s="89"/>
      <c r="Z4" s="90"/>
      <c r="AA4" s="90"/>
      <c r="AB4" s="90"/>
      <c r="AC4" s="90"/>
      <c r="AD4" s="90"/>
      <c r="AE4" s="90"/>
      <c r="AF4" s="90"/>
      <c r="AG4" s="90"/>
    </row>
    <row r="5" spans="1:33" s="91" customFormat="1" ht="12.75" customHeight="1" x14ac:dyDescent="0.2">
      <c r="A5" s="92" t="s">
        <v>25</v>
      </c>
      <c r="B5" s="92" t="s">
        <v>16</v>
      </c>
      <c r="C5" s="92" t="s">
        <v>26</v>
      </c>
      <c r="D5" s="101"/>
      <c r="E5" s="162" t="s">
        <v>150</v>
      </c>
      <c r="F5" s="164"/>
      <c r="G5" s="162" t="s">
        <v>150</v>
      </c>
      <c r="H5" s="164"/>
      <c r="I5" s="103"/>
      <c r="J5" s="93"/>
      <c r="K5" s="162" t="s">
        <v>150</v>
      </c>
      <c r="L5" s="164"/>
      <c r="M5" s="162" t="s">
        <v>150</v>
      </c>
      <c r="N5" s="164"/>
      <c r="O5" s="103"/>
      <c r="P5" s="101">
        <v>1</v>
      </c>
      <c r="Q5" s="164">
        <v>1.25</v>
      </c>
      <c r="R5" s="164">
        <v>1</v>
      </c>
      <c r="S5" s="164">
        <v>1.1499999999999999</v>
      </c>
      <c r="T5" s="164">
        <v>0.7</v>
      </c>
      <c r="U5" s="103"/>
      <c r="V5" s="102"/>
      <c r="W5" s="89"/>
      <c r="X5" s="89"/>
      <c r="Y5" s="89"/>
      <c r="Z5" s="90"/>
      <c r="AA5" s="90"/>
      <c r="AB5" s="90"/>
      <c r="AC5" s="90"/>
      <c r="AD5" s="90"/>
      <c r="AE5" s="90"/>
      <c r="AF5" s="90"/>
      <c r="AG5" s="90"/>
    </row>
    <row r="6" spans="1:33" s="91" customFormat="1" ht="12.75" customHeight="1" thickBot="1" x14ac:dyDescent="0.25">
      <c r="A6" s="105"/>
      <c r="B6" s="105"/>
      <c r="C6" s="105"/>
      <c r="D6" s="106"/>
      <c r="E6" s="107"/>
      <c r="F6" s="107"/>
      <c r="G6" s="107"/>
      <c r="H6" s="107"/>
      <c r="I6" s="108"/>
      <c r="J6" s="106" t="s">
        <v>28</v>
      </c>
      <c r="K6" s="107" t="s">
        <v>29</v>
      </c>
      <c r="L6" s="107" t="s">
        <v>30</v>
      </c>
      <c r="M6" s="107" t="s">
        <v>32</v>
      </c>
      <c r="N6" s="107" t="s">
        <v>33</v>
      </c>
      <c r="O6" s="108" t="s">
        <v>34</v>
      </c>
      <c r="P6" s="106" t="s">
        <v>28</v>
      </c>
      <c r="Q6" s="107" t="s">
        <v>35</v>
      </c>
      <c r="R6" s="107"/>
      <c r="S6" s="107"/>
      <c r="T6" s="165" t="s">
        <v>167</v>
      </c>
      <c r="U6" s="116" t="s">
        <v>172</v>
      </c>
      <c r="V6" s="144"/>
      <c r="W6" s="89"/>
      <c r="X6" s="89"/>
      <c r="Y6" s="89"/>
      <c r="Z6" s="90"/>
      <c r="AA6" s="90"/>
      <c r="AB6" s="90"/>
      <c r="AC6" s="90"/>
      <c r="AD6" s="90"/>
      <c r="AE6" s="90"/>
      <c r="AF6" s="90"/>
      <c r="AG6" s="90"/>
    </row>
    <row r="7" spans="1:33" ht="12.75" customHeight="1" x14ac:dyDescent="0.2">
      <c r="A7" s="132" t="s">
        <v>131</v>
      </c>
      <c r="B7" s="133">
        <v>3800</v>
      </c>
      <c r="C7" s="133">
        <v>0</v>
      </c>
      <c r="D7" s="179">
        <v>1.83944545916165</v>
      </c>
      <c r="E7" s="180">
        <v>0</v>
      </c>
      <c r="F7" s="180">
        <v>2044.3821882738</v>
      </c>
      <c r="G7" s="180">
        <v>164</v>
      </c>
      <c r="H7" s="180">
        <v>160</v>
      </c>
      <c r="I7" s="181">
        <v>82</v>
      </c>
      <c r="J7" s="134">
        <f>AVERAGE(D7:D7)*(C7)/27</f>
        <v>0</v>
      </c>
      <c r="K7" s="134">
        <f>AVERAGE(E7:E7)*(C7)/27</f>
        <v>0</v>
      </c>
      <c r="L7" s="134">
        <f>AVERAGE(F7:F7)*(C7)/27</f>
        <v>0</v>
      </c>
      <c r="M7" s="134">
        <f>AVERAGE(G7:G7)*(C7)/27</f>
        <v>0</v>
      </c>
      <c r="N7" s="135">
        <f>AVERAGE(H7:H7)*(C7)/27</f>
        <v>0</v>
      </c>
      <c r="O7" s="134">
        <f>AVERAGE(I7:I7)*(C7)/27</f>
        <v>0</v>
      </c>
      <c r="P7" s="145">
        <f>J7*P5</f>
        <v>0</v>
      </c>
      <c r="Q7" s="134">
        <f>(L7-(M7*R5)-(O7*T5))*Q5</f>
        <v>0</v>
      </c>
      <c r="R7" s="134">
        <f>M7*R5+0</f>
        <v>0</v>
      </c>
      <c r="S7" s="135">
        <f>N7*$S$5+0</f>
        <v>0</v>
      </c>
      <c r="T7" s="134">
        <f>O7*T5</f>
        <v>0</v>
      </c>
      <c r="U7" s="136">
        <v>0</v>
      </c>
      <c r="V7" s="11"/>
    </row>
    <row r="8" spans="1:33" ht="12.75" customHeight="1" x14ac:dyDescent="0.2">
      <c r="A8" s="137" t="s">
        <v>132</v>
      </c>
      <c r="B8" s="130">
        <v>3850</v>
      </c>
      <c r="C8" s="130">
        <f t="shared" ref="C8:C15" si="0">B8-B7</f>
        <v>50</v>
      </c>
      <c r="D8" s="173">
        <v>2.1574265261224399</v>
      </c>
      <c r="E8" s="174">
        <v>0</v>
      </c>
      <c r="F8" s="174">
        <v>2373.9723491394202</v>
      </c>
      <c r="G8" s="174">
        <v>168</v>
      </c>
      <c r="H8" s="174">
        <v>164</v>
      </c>
      <c r="I8" s="175">
        <v>84</v>
      </c>
      <c r="J8" s="11">
        <f t="shared" ref="J8:J15" si="1">AVERAGE(D7:D8)*(C8)/27</f>
        <v>3.7008073937815649</v>
      </c>
      <c r="K8" s="11">
        <f t="shared" ref="K8:K15" si="2">AVERAGE(E7:E8)*(C8)/27</f>
        <v>0</v>
      </c>
      <c r="L8" s="11">
        <f t="shared" ref="L8:L15" si="3">AVERAGE(F7:F8)*(C8)/27</f>
        <v>4091.0690161233515</v>
      </c>
      <c r="M8" s="11">
        <f t="shared" ref="M8:M15" si="4">AVERAGE(G7:G8)*(C8)/27</f>
        <v>307.40740740740739</v>
      </c>
      <c r="N8" s="10">
        <f t="shared" ref="N8:N15" si="5">AVERAGE(H7:H8)*(C8)/27</f>
        <v>300</v>
      </c>
      <c r="O8" s="11">
        <f t="shared" ref="O8:O15" si="6">AVERAGE(I7:I8)*(C8)/27</f>
        <v>153.7037037037037</v>
      </c>
      <c r="P8" s="146">
        <f>J8*P5+P7</f>
        <v>3.7008073937815649</v>
      </c>
      <c r="Q8" s="11">
        <f t="shared" ref="Q8:Q15" si="7">(L8-(N8*$S$5)-(O8*$T$5))*$Q$5+Q7</f>
        <v>4548.0955294134483</v>
      </c>
      <c r="R8" s="11">
        <f>M8*R5+R7</f>
        <v>307.40740740740739</v>
      </c>
      <c r="S8" s="10">
        <f t="shared" ref="S8:S15" si="8">N8*$S$5+S7</f>
        <v>345</v>
      </c>
      <c r="T8" s="11">
        <f>O8*T5+T7</f>
        <v>107.59259259259258</v>
      </c>
      <c r="U8" s="138">
        <f t="shared" ref="U8:U15" si="9">(J8-K8-(L8-(N8*$S$5)-(O8*$T$5))*$Q$5+U7)</f>
        <v>-4544.3947220196669</v>
      </c>
      <c r="V8" s="11"/>
    </row>
    <row r="9" spans="1:33" ht="12.75" customHeight="1" x14ac:dyDescent="0.2">
      <c r="A9" s="137" t="s">
        <v>133</v>
      </c>
      <c r="B9" s="130">
        <v>3900</v>
      </c>
      <c r="C9" s="130">
        <f t="shared" si="0"/>
        <v>50</v>
      </c>
      <c r="D9" s="173">
        <v>2.67640445223515</v>
      </c>
      <c r="E9" s="174">
        <v>0</v>
      </c>
      <c r="F9" s="174">
        <v>2743.9123419314701</v>
      </c>
      <c r="G9" s="174">
        <v>176</v>
      </c>
      <c r="H9" s="174">
        <v>172</v>
      </c>
      <c r="I9" s="175">
        <v>88</v>
      </c>
      <c r="J9" s="11">
        <f t="shared" si="1"/>
        <v>4.4757694244051756</v>
      </c>
      <c r="K9" s="11">
        <f t="shared" si="2"/>
        <v>0</v>
      </c>
      <c r="L9" s="11">
        <f t="shared" si="3"/>
        <v>4738.7821213619363</v>
      </c>
      <c r="M9" s="11">
        <f t="shared" si="4"/>
        <v>318.51851851851853</v>
      </c>
      <c r="N9" s="10">
        <f t="shared" si="5"/>
        <v>311.11111111111109</v>
      </c>
      <c r="O9" s="11">
        <f t="shared" si="6"/>
        <v>159.25925925925927</v>
      </c>
      <c r="P9" s="146">
        <f>J9*P5+P8</f>
        <v>8.1765768181867404</v>
      </c>
      <c r="Q9" s="11">
        <f t="shared" si="7"/>
        <v>9884.9991070417946</v>
      </c>
      <c r="R9" s="11">
        <f>M9*R5+R8</f>
        <v>625.92592592592587</v>
      </c>
      <c r="S9" s="10">
        <f t="shared" si="8"/>
        <v>702.77777777777771</v>
      </c>
      <c r="T9" s="11">
        <f>O9*T5+T8</f>
        <v>219.07407407407408</v>
      </c>
      <c r="U9" s="138">
        <f t="shared" si="9"/>
        <v>-9876.8225302236078</v>
      </c>
      <c r="V9" s="11"/>
    </row>
    <row r="10" spans="1:33" ht="12.75" customHeight="1" thickBot="1" x14ac:dyDescent="0.25">
      <c r="A10" s="137" t="s">
        <v>134</v>
      </c>
      <c r="B10" s="130">
        <v>3950</v>
      </c>
      <c r="C10" s="130">
        <f t="shared" si="0"/>
        <v>50</v>
      </c>
      <c r="D10" s="173">
        <v>4.7179221707338002</v>
      </c>
      <c r="E10" s="174">
        <v>0</v>
      </c>
      <c r="F10" s="174">
        <v>3087.7123346328299</v>
      </c>
      <c r="G10" s="174">
        <v>182</v>
      </c>
      <c r="H10" s="174">
        <v>178</v>
      </c>
      <c r="I10" s="175">
        <v>91</v>
      </c>
      <c r="J10" s="11">
        <f t="shared" si="1"/>
        <v>6.8465987249712503</v>
      </c>
      <c r="K10" s="11">
        <f t="shared" si="2"/>
        <v>0</v>
      </c>
      <c r="L10" s="11">
        <f t="shared" si="3"/>
        <v>5399.6524783002778</v>
      </c>
      <c r="M10" s="11">
        <f t="shared" si="4"/>
        <v>331.48148148148147</v>
      </c>
      <c r="N10" s="10">
        <f t="shared" si="5"/>
        <v>324.07407407407408</v>
      </c>
      <c r="O10" s="11">
        <f t="shared" si="6"/>
        <v>165.74074074074073</v>
      </c>
      <c r="P10" s="146">
        <f>J10*P5+P9</f>
        <v>15.02317554315799</v>
      </c>
      <c r="Q10" s="11">
        <f t="shared" si="7"/>
        <v>16023.685075287513</v>
      </c>
      <c r="R10" s="11">
        <f>M10*R5+R9</f>
        <v>957.40740740740739</v>
      </c>
      <c r="S10" s="10">
        <f t="shared" si="8"/>
        <v>1075.4629629629628</v>
      </c>
      <c r="T10" s="11">
        <f>O10*T5+T9</f>
        <v>335.09259259259261</v>
      </c>
      <c r="U10" s="138">
        <f t="shared" si="9"/>
        <v>-16008.661899744355</v>
      </c>
      <c r="V10" s="11"/>
    </row>
    <row r="11" spans="1:33" ht="12.75" customHeight="1" thickBot="1" x14ac:dyDescent="0.25">
      <c r="A11" s="139" t="s">
        <v>135</v>
      </c>
      <c r="B11" s="140">
        <v>4000</v>
      </c>
      <c r="C11" s="140">
        <f t="shared" si="0"/>
        <v>50</v>
      </c>
      <c r="D11" s="176">
        <v>3.65556978605309</v>
      </c>
      <c r="E11" s="177">
        <v>0</v>
      </c>
      <c r="F11" s="177">
        <v>3397.0853683396399</v>
      </c>
      <c r="G11" s="177">
        <v>188</v>
      </c>
      <c r="H11" s="177">
        <v>184</v>
      </c>
      <c r="I11" s="178">
        <v>94</v>
      </c>
      <c r="J11" s="141">
        <f t="shared" si="1"/>
        <v>7.7532332933211938</v>
      </c>
      <c r="K11" s="141">
        <f t="shared" si="2"/>
        <v>0</v>
      </c>
      <c r="L11" s="141">
        <f t="shared" si="3"/>
        <v>6004.4423175671018</v>
      </c>
      <c r="M11" s="141">
        <f t="shared" si="4"/>
        <v>342.59259259259261</v>
      </c>
      <c r="N11" s="142">
        <f t="shared" si="5"/>
        <v>335.18518518518516</v>
      </c>
      <c r="O11" s="141">
        <f t="shared" si="6"/>
        <v>171.2962962962963</v>
      </c>
      <c r="P11" s="147">
        <f>J11*P5+P10</f>
        <v>22.776408836479185</v>
      </c>
      <c r="Q11" s="141">
        <f t="shared" si="7"/>
        <v>22897.525009283425</v>
      </c>
      <c r="R11" s="141">
        <f>M11*R5+R10</f>
        <v>1300</v>
      </c>
      <c r="S11" s="142">
        <f t="shared" si="8"/>
        <v>1460.9259259259256</v>
      </c>
      <c r="T11" s="141">
        <f>O11*T5+T10</f>
        <v>455</v>
      </c>
      <c r="U11" s="143">
        <f t="shared" si="9"/>
        <v>-22874.748600446947</v>
      </c>
      <c r="V11" s="11"/>
      <c r="W11" s="131" t="s">
        <v>36</v>
      </c>
      <c r="X11" s="18"/>
      <c r="Y11" s="19"/>
    </row>
    <row r="12" spans="1:33" ht="12.75" customHeight="1" x14ac:dyDescent="0.2">
      <c r="A12" s="132" t="s">
        <v>136</v>
      </c>
      <c r="B12" s="133">
        <v>4050</v>
      </c>
      <c r="C12" s="133">
        <f t="shared" si="0"/>
        <v>50</v>
      </c>
      <c r="D12" s="179">
        <v>3.2754634051307199</v>
      </c>
      <c r="E12" s="180">
        <v>0</v>
      </c>
      <c r="F12" s="180">
        <v>3656.0219239164899</v>
      </c>
      <c r="G12" s="180">
        <v>194</v>
      </c>
      <c r="H12" s="180">
        <v>190</v>
      </c>
      <c r="I12" s="181">
        <v>97</v>
      </c>
      <c r="J12" s="134">
        <f t="shared" si="1"/>
        <v>6.4176233251701937</v>
      </c>
      <c r="K12" s="134">
        <f t="shared" si="2"/>
        <v>0</v>
      </c>
      <c r="L12" s="134">
        <f t="shared" si="3"/>
        <v>6530.6549002371567</v>
      </c>
      <c r="M12" s="134">
        <f t="shared" si="4"/>
        <v>353.7037037037037</v>
      </c>
      <c r="N12" s="135">
        <f t="shared" si="5"/>
        <v>346.2962962962963</v>
      </c>
      <c r="O12" s="134">
        <f t="shared" si="6"/>
        <v>176.85185185185185</v>
      </c>
      <c r="P12" s="145">
        <f>J12*P5+P11</f>
        <v>29.194032161649378</v>
      </c>
      <c r="Q12" s="134">
        <f t="shared" si="7"/>
        <v>30408.297338283573</v>
      </c>
      <c r="R12" s="134">
        <f>M12*R5+R11</f>
        <v>1653.7037037037037</v>
      </c>
      <c r="S12" s="135">
        <f t="shared" si="8"/>
        <v>1859.1666666666663</v>
      </c>
      <c r="T12" s="134">
        <f>O12*T5+T11</f>
        <v>578.7962962962963</v>
      </c>
      <c r="U12" s="136">
        <f t="shared" si="9"/>
        <v>-30379.103306121924</v>
      </c>
      <c r="V12" s="134"/>
      <c r="W12" s="17" t="s">
        <v>37</v>
      </c>
      <c r="X12" s="20" t="s">
        <v>38</v>
      </c>
      <c r="Y12" s="20"/>
    </row>
    <row r="13" spans="1:33" ht="12.75" customHeight="1" x14ac:dyDescent="0.2">
      <c r="A13" s="137" t="s">
        <v>137</v>
      </c>
      <c r="B13" s="130">
        <v>4100</v>
      </c>
      <c r="C13" s="130">
        <f t="shared" si="0"/>
        <v>50</v>
      </c>
      <c r="D13" s="173">
        <v>4.2661502582414004</v>
      </c>
      <c r="E13" s="174">
        <v>0</v>
      </c>
      <c r="F13" s="174">
        <v>3938.4383223877899</v>
      </c>
      <c r="G13" s="174">
        <v>198</v>
      </c>
      <c r="H13" s="174">
        <v>194</v>
      </c>
      <c r="I13" s="175">
        <v>99</v>
      </c>
      <c r="J13" s="11">
        <f t="shared" si="1"/>
        <v>6.9829756142334451</v>
      </c>
      <c r="K13" s="11">
        <f t="shared" si="2"/>
        <v>0</v>
      </c>
      <c r="L13" s="11">
        <f t="shared" si="3"/>
        <v>7031.9076354669251</v>
      </c>
      <c r="M13" s="11">
        <f t="shared" si="4"/>
        <v>362.96296296296299</v>
      </c>
      <c r="N13" s="10">
        <f t="shared" si="5"/>
        <v>355.55555555555554</v>
      </c>
      <c r="O13" s="11">
        <f t="shared" si="6"/>
        <v>181.4814814814815</v>
      </c>
      <c r="P13" s="146">
        <f>J13*P5+P12</f>
        <v>36.177007775882821</v>
      </c>
      <c r="Q13" s="11">
        <f t="shared" si="7"/>
        <v>38528.274475209822</v>
      </c>
      <c r="R13" s="11">
        <f>M13*R5+R12</f>
        <v>2016.6666666666667</v>
      </c>
      <c r="S13" s="10">
        <f t="shared" si="8"/>
        <v>2268.0555555555552</v>
      </c>
      <c r="T13" s="11">
        <f>O13*T5+T12</f>
        <v>705.83333333333337</v>
      </c>
      <c r="U13" s="138">
        <f t="shared" si="9"/>
        <v>-38492.097467433938</v>
      </c>
      <c r="V13" s="11"/>
      <c r="W13" s="21" t="s">
        <v>39</v>
      </c>
      <c r="X13" s="22" t="s">
        <v>40</v>
      </c>
      <c r="Y13" s="22"/>
    </row>
    <row r="14" spans="1:33" ht="12.75" customHeight="1" x14ac:dyDescent="0.2">
      <c r="A14" s="137" t="s">
        <v>138</v>
      </c>
      <c r="B14" s="130">
        <v>4150</v>
      </c>
      <c r="C14" s="130">
        <f t="shared" si="0"/>
        <v>50</v>
      </c>
      <c r="D14" s="173">
        <v>0</v>
      </c>
      <c r="E14" s="174">
        <v>0</v>
      </c>
      <c r="F14" s="174">
        <v>2430.9947421554798</v>
      </c>
      <c r="G14" s="174">
        <v>108</v>
      </c>
      <c r="H14" s="174">
        <v>106</v>
      </c>
      <c r="I14" s="175">
        <v>54</v>
      </c>
      <c r="J14" s="11">
        <f t="shared" si="1"/>
        <v>3.9501391280012967</v>
      </c>
      <c r="K14" s="11">
        <f t="shared" si="2"/>
        <v>0</v>
      </c>
      <c r="L14" s="11">
        <f t="shared" si="3"/>
        <v>5897.6232079104348</v>
      </c>
      <c r="M14" s="11">
        <f t="shared" si="4"/>
        <v>283.33333333333331</v>
      </c>
      <c r="N14" s="10">
        <f t="shared" si="5"/>
        <v>277.77777777777777</v>
      </c>
      <c r="O14" s="11">
        <f t="shared" si="6"/>
        <v>141.66666666666666</v>
      </c>
      <c r="P14" s="146">
        <f>J14*P5+P13</f>
        <v>40.127146903884118</v>
      </c>
      <c r="Q14" s="11">
        <f t="shared" si="7"/>
        <v>45377.039596208975</v>
      </c>
      <c r="R14" s="11">
        <f>M14*R5+R13</f>
        <v>2300</v>
      </c>
      <c r="S14" s="10">
        <f t="shared" si="8"/>
        <v>2587.4999999999995</v>
      </c>
      <c r="T14" s="11">
        <f>O14*T5+T13</f>
        <v>805</v>
      </c>
      <c r="U14" s="138">
        <f t="shared" si="9"/>
        <v>-45336.912449305091</v>
      </c>
      <c r="V14" s="11"/>
      <c r="W14" s="21" t="s">
        <v>41</v>
      </c>
      <c r="X14" s="22" t="s">
        <v>42</v>
      </c>
      <c r="Y14" s="22"/>
    </row>
    <row r="15" spans="1:33" ht="12.75" customHeight="1" thickBot="1" x14ac:dyDescent="0.25">
      <c r="A15" s="139" t="s">
        <v>139</v>
      </c>
      <c r="B15" s="140">
        <v>4175</v>
      </c>
      <c r="C15" s="140">
        <f t="shared" si="0"/>
        <v>25</v>
      </c>
      <c r="D15" s="176">
        <v>0</v>
      </c>
      <c r="E15" s="177">
        <v>0</v>
      </c>
      <c r="F15" s="177">
        <v>2531.75145639428</v>
      </c>
      <c r="G15" s="177">
        <v>126</v>
      </c>
      <c r="H15" s="177">
        <v>124</v>
      </c>
      <c r="I15" s="178">
        <v>63</v>
      </c>
      <c r="J15" s="141">
        <f t="shared" si="1"/>
        <v>0</v>
      </c>
      <c r="K15" s="141">
        <f t="shared" si="2"/>
        <v>0</v>
      </c>
      <c r="L15" s="141">
        <f t="shared" si="3"/>
        <v>2297.5676845137777</v>
      </c>
      <c r="M15" s="141">
        <f t="shared" si="4"/>
        <v>108.33333333333333</v>
      </c>
      <c r="N15" s="142">
        <f t="shared" si="5"/>
        <v>106.48148148148148</v>
      </c>
      <c r="O15" s="141">
        <f t="shared" si="6"/>
        <v>54.166666666666664</v>
      </c>
      <c r="P15" s="147">
        <f>J15*P5+P14</f>
        <v>40.127146903884118</v>
      </c>
      <c r="Q15" s="141">
        <f t="shared" si="7"/>
        <v>48048.536238888235</v>
      </c>
      <c r="R15" s="141">
        <f>M15*R5+R14</f>
        <v>2408.3333333333335</v>
      </c>
      <c r="S15" s="142">
        <f t="shared" si="8"/>
        <v>2709.9537037037035</v>
      </c>
      <c r="T15" s="141">
        <f>O15*T5+T14</f>
        <v>842.91666666666663</v>
      </c>
      <c r="U15" s="143">
        <f t="shared" si="9"/>
        <v>-48008.409091984351</v>
      </c>
      <c r="V15" s="11"/>
      <c r="W15" s="21" t="s">
        <v>43</v>
      </c>
      <c r="X15" s="22" t="s">
        <v>44</v>
      </c>
      <c r="Y15" s="22" t="s">
        <v>45</v>
      </c>
    </row>
    <row r="16" spans="1:33" ht="12.75" customHeight="1" thickBot="1" x14ac:dyDescent="0.25">
      <c r="A16" s="155"/>
      <c r="B16" s="156"/>
      <c r="C16" s="156"/>
      <c r="D16" s="188" t="s">
        <v>168</v>
      </c>
      <c r="E16" s="189"/>
      <c r="F16" s="189"/>
      <c r="G16" s="189"/>
      <c r="H16" s="189"/>
      <c r="I16" s="191"/>
      <c r="J16" s="157"/>
      <c r="K16" s="157"/>
      <c r="L16" s="157"/>
      <c r="M16" s="157"/>
      <c r="N16" s="158"/>
      <c r="O16" s="157"/>
      <c r="P16" s="159"/>
      <c r="Q16" s="157"/>
      <c r="R16" s="157"/>
      <c r="S16" s="158"/>
      <c r="T16" s="157"/>
      <c r="U16" s="160"/>
      <c r="V16" s="11"/>
      <c r="W16" s="21" t="s">
        <v>46</v>
      </c>
      <c r="X16" s="22" t="s">
        <v>44</v>
      </c>
      <c r="Y16" s="22" t="s">
        <v>47</v>
      </c>
    </row>
    <row r="17" spans="1:25" ht="12.75" customHeight="1" x14ac:dyDescent="0.2">
      <c r="A17" s="137" t="s">
        <v>140</v>
      </c>
      <c r="B17" s="130">
        <v>4357</v>
      </c>
      <c r="C17" s="130">
        <v>0</v>
      </c>
      <c r="D17" s="173">
        <v>0</v>
      </c>
      <c r="E17" s="174">
        <v>0</v>
      </c>
      <c r="F17" s="174">
        <v>2515.6956796427698</v>
      </c>
      <c r="G17" s="174">
        <v>116</v>
      </c>
      <c r="H17" s="174">
        <v>114</v>
      </c>
      <c r="I17" s="175">
        <v>58</v>
      </c>
      <c r="J17" s="11">
        <f>AVERAGE(D15:D17)*(C17)/27</f>
        <v>0</v>
      </c>
      <c r="K17" s="11">
        <f>AVERAGE(E16:E17)*(C17)/27</f>
        <v>0</v>
      </c>
      <c r="L17" s="11">
        <f>AVERAGE(F16:F17)*(C17)/27</f>
        <v>0</v>
      </c>
      <c r="M17" s="11">
        <f>AVERAGE(G15:G17)*(C17)/27</f>
        <v>0</v>
      </c>
      <c r="N17" s="10">
        <f>AVERAGE(H16:H17)*(C17)/27</f>
        <v>0</v>
      </c>
      <c r="O17" s="11">
        <f>AVERAGE(I16:I17)*(C17)/27</f>
        <v>0</v>
      </c>
      <c r="P17" s="146">
        <f>J17*P5+P15</f>
        <v>40.127146903884118</v>
      </c>
      <c r="Q17" s="11">
        <f>(L17-(N17*$S$5)-(O17*$T$5))*$Q$5+Q15</f>
        <v>48048.536238888235</v>
      </c>
      <c r="R17" s="11">
        <f>M17*R5+R15</f>
        <v>2408.3333333333335</v>
      </c>
      <c r="S17" s="10">
        <f>N17*$S$5+S15</f>
        <v>2709.9537037037035</v>
      </c>
      <c r="T17" s="11">
        <f>O17*T5+T15</f>
        <v>842.91666666666663</v>
      </c>
      <c r="U17" s="138">
        <f>(J17-K17-(L17-(N17*$S$5)-(O17*$T$5))*$Q$5+U15)</f>
        <v>-48008.409091984351</v>
      </c>
      <c r="V17" s="11"/>
      <c r="W17" s="23" t="s">
        <v>48</v>
      </c>
      <c r="X17" s="24" t="s">
        <v>49</v>
      </c>
      <c r="Y17" s="24" t="s">
        <v>50</v>
      </c>
    </row>
    <row r="18" spans="1:25" ht="12.75" customHeight="1" x14ac:dyDescent="0.2">
      <c r="A18" s="137" t="s">
        <v>141</v>
      </c>
      <c r="B18" s="130">
        <v>4400</v>
      </c>
      <c r="C18" s="130">
        <f>B18-B17</f>
        <v>43</v>
      </c>
      <c r="D18" s="173">
        <v>0</v>
      </c>
      <c r="E18" s="174">
        <v>0</v>
      </c>
      <c r="F18" s="174">
        <v>2209.9361465309498</v>
      </c>
      <c r="G18" s="174">
        <v>98</v>
      </c>
      <c r="H18" s="174">
        <v>96</v>
      </c>
      <c r="I18" s="175">
        <v>49</v>
      </c>
      <c r="J18" s="11">
        <f>AVERAGE(D17:D18)*(C18)/27</f>
        <v>0</v>
      </c>
      <c r="K18" s="11">
        <f>AVERAGE(E17:E18)*(C18)/27</f>
        <v>0</v>
      </c>
      <c r="L18" s="11">
        <f>AVERAGE(F17:F18)*(C18)/27</f>
        <v>3763.0031208420364</v>
      </c>
      <c r="M18" s="11">
        <f>AVERAGE(G17:G18)*(C18)/27</f>
        <v>170.40740740740742</v>
      </c>
      <c r="N18" s="10">
        <f>AVERAGE(H17:H18)*(C18)/27</f>
        <v>167.22222222222223</v>
      </c>
      <c r="O18" s="11">
        <f>AVERAGE(I17:I18)*(C18)/27</f>
        <v>85.203703703703709</v>
      </c>
      <c r="P18" s="146">
        <f>J18*P5+P17</f>
        <v>40.127146903884118</v>
      </c>
      <c r="Q18" s="11">
        <f>(L18-(N18*$S$5)-(O18*$T$5))*$Q$5+Q17</f>
        <v>52437.354954755596</v>
      </c>
      <c r="R18" s="11">
        <f>M18*R5+R17</f>
        <v>2578.7407407407409</v>
      </c>
      <c r="S18" s="10">
        <f>N18*$S$5+S17</f>
        <v>2902.2592592592591</v>
      </c>
      <c r="T18" s="11">
        <f>O18*T5+T17</f>
        <v>902.55925925925919</v>
      </c>
      <c r="U18" s="138">
        <f t="shared" ref="U18:U19" si="10">(J18-K18-(L18-(N18*$S$5)-(O18*$T$5))*$Q$5+U17)</f>
        <v>-52397.227807851712</v>
      </c>
      <c r="V18" s="11"/>
      <c r="W18" s="23" t="s">
        <v>51</v>
      </c>
      <c r="X18" s="24" t="s">
        <v>52</v>
      </c>
      <c r="Y18" s="24" t="s">
        <v>53</v>
      </c>
    </row>
    <row r="19" spans="1:25" ht="12.75" customHeight="1" thickBot="1" x14ac:dyDescent="0.25">
      <c r="A19" s="139" t="s">
        <v>142</v>
      </c>
      <c r="B19" s="140">
        <v>4450</v>
      </c>
      <c r="C19" s="140">
        <f>B19-B18</f>
        <v>50</v>
      </c>
      <c r="D19" s="176">
        <v>2.8323048456513799E-2</v>
      </c>
      <c r="E19" s="177">
        <v>0</v>
      </c>
      <c r="F19" s="177">
        <v>4052.3318438831002</v>
      </c>
      <c r="G19" s="177">
        <v>194</v>
      </c>
      <c r="H19" s="177">
        <v>190</v>
      </c>
      <c r="I19" s="178">
        <v>97</v>
      </c>
      <c r="J19" s="141">
        <f>AVERAGE(D18:D19)*(C19)/27</f>
        <v>2.6225044867142406E-2</v>
      </c>
      <c r="K19" s="141">
        <f>AVERAGE(E18:E19)*(C19)/27</f>
        <v>0</v>
      </c>
      <c r="L19" s="141">
        <f>AVERAGE(F18:F19)*(C19)/27</f>
        <v>5798.3962874204162</v>
      </c>
      <c r="M19" s="141">
        <f>AVERAGE(G18:G19)*(C19)/27</f>
        <v>270.37037037037038</v>
      </c>
      <c r="N19" s="142">
        <f>AVERAGE(H18:H19)*(C19)/27</f>
        <v>264.81481481481484</v>
      </c>
      <c r="O19" s="141">
        <f>AVERAGE(I18:I19)*(C19)/27</f>
        <v>135.18518518518519</v>
      </c>
      <c r="P19" s="147">
        <f>J19*P5+P18</f>
        <v>40.153371948751257</v>
      </c>
      <c r="Q19" s="141">
        <f>(L19-(N19*$S$5)-(O19*$T$5))*$Q$5+Q18</f>
        <v>59186.391980697779</v>
      </c>
      <c r="R19" s="141">
        <f>M19*R5+R18</f>
        <v>2849.1111111111113</v>
      </c>
      <c r="S19" s="142">
        <f>N19*$S$5+S18</f>
        <v>3206.7962962962961</v>
      </c>
      <c r="T19" s="141">
        <f>O19*T5+T18</f>
        <v>997.18888888888887</v>
      </c>
      <c r="U19" s="143">
        <f t="shared" si="10"/>
        <v>-59146.23860874903</v>
      </c>
      <c r="V19" s="11"/>
      <c r="W19" s="23" t="s">
        <v>54</v>
      </c>
      <c r="X19" s="24" t="s">
        <v>105</v>
      </c>
      <c r="Y19" s="24" t="s">
        <v>56</v>
      </c>
    </row>
    <row r="20" spans="1:25" ht="12.75" customHeight="1" x14ac:dyDescent="0.2">
      <c r="A20" s="12"/>
      <c r="B20" s="129"/>
      <c r="C20" s="129"/>
      <c r="D20" s="129"/>
      <c r="E20" s="129"/>
      <c r="F20" s="129"/>
      <c r="G20" s="129"/>
      <c r="H20" s="129"/>
      <c r="I20" s="129"/>
      <c r="J20" s="13"/>
      <c r="K20" s="13"/>
      <c r="L20" s="13"/>
      <c r="M20" s="13"/>
      <c r="N20" s="13"/>
      <c r="O20" s="13"/>
      <c r="P20" s="13"/>
      <c r="Q20" s="13"/>
      <c r="R20" s="13"/>
      <c r="S20" s="10"/>
      <c r="V20" s="11"/>
      <c r="W20" s="23" t="s">
        <v>54</v>
      </c>
      <c r="X20" s="24" t="s">
        <v>106</v>
      </c>
      <c r="Y20" s="24" t="s">
        <v>58</v>
      </c>
    </row>
    <row r="21" spans="1:25" ht="12.75" customHeight="1" x14ac:dyDescent="0.2">
      <c r="A21" s="12"/>
      <c r="B21" s="12"/>
      <c r="C21" s="12"/>
      <c r="D21" s="12"/>
      <c r="E21" s="12"/>
      <c r="F21" s="12"/>
      <c r="G21" s="12"/>
      <c r="H21" s="12" t="s">
        <v>169</v>
      </c>
      <c r="I21" s="12"/>
      <c r="J21" s="13">
        <f t="shared" ref="J21:O21" si="11">SUM(J7:J20)</f>
        <v>40.153371948751257</v>
      </c>
      <c r="K21" s="13">
        <f t="shared" si="11"/>
        <v>0</v>
      </c>
      <c r="L21" s="13">
        <f t="shared" si="11"/>
        <v>51553.098769743418</v>
      </c>
      <c r="M21" s="13">
        <f t="shared" si="11"/>
        <v>2849.1111111111113</v>
      </c>
      <c r="N21" s="13">
        <f t="shared" si="11"/>
        <v>2788.5185185185182</v>
      </c>
      <c r="O21" s="13">
        <f t="shared" si="11"/>
        <v>1424.5555555555557</v>
      </c>
      <c r="P21" s="13"/>
      <c r="Q21" s="13"/>
      <c r="R21" s="13"/>
      <c r="S21" s="13"/>
      <c r="W21" s="23" t="s">
        <v>54</v>
      </c>
      <c r="X21" s="24" t="s">
        <v>107</v>
      </c>
      <c r="Y21" s="24" t="s">
        <v>62</v>
      </c>
    </row>
    <row r="22" spans="1:25" ht="12.75" customHeight="1" thickBot="1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3"/>
      <c r="K22" s="13"/>
      <c r="L22" s="13"/>
      <c r="M22" s="13"/>
      <c r="N22" s="13"/>
      <c r="O22" s="13"/>
      <c r="P22" s="13"/>
      <c r="Q22" s="13"/>
      <c r="R22" s="13"/>
      <c r="S22" s="13"/>
      <c r="W22" s="25" t="s">
        <v>54</v>
      </c>
      <c r="X22" s="26" t="s">
        <v>108</v>
      </c>
      <c r="Y22" s="26" t="s">
        <v>60</v>
      </c>
    </row>
    <row r="23" spans="1:25" ht="12.75" customHeight="1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3"/>
      <c r="K23" s="13"/>
      <c r="L23" s="13"/>
      <c r="M23" s="13"/>
      <c r="N23" s="13"/>
      <c r="O23" s="13"/>
      <c r="P23" s="13"/>
      <c r="Q23" s="13"/>
      <c r="R23" s="13"/>
      <c r="S23" s="13"/>
      <c r="W23" s="16"/>
      <c r="X23" s="16"/>
      <c r="Y23" s="16"/>
    </row>
    <row r="24" spans="1:25" ht="12.75" customHeight="1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3"/>
      <c r="K24" s="13"/>
      <c r="L24" s="13"/>
      <c r="M24" s="13"/>
      <c r="N24" s="13"/>
      <c r="O24" s="13"/>
      <c r="P24" s="13"/>
      <c r="Q24" s="13"/>
      <c r="R24" s="13"/>
      <c r="S24" s="13"/>
      <c r="W24" s="16"/>
      <c r="X24" s="16"/>
      <c r="Y24" s="16"/>
    </row>
    <row r="25" spans="1:25" ht="12.75" customHeight="1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3"/>
      <c r="K25" s="13"/>
      <c r="L25" s="13"/>
      <c r="M25" s="13"/>
      <c r="N25" s="13"/>
      <c r="O25" s="13"/>
      <c r="P25" s="13"/>
      <c r="Q25" s="13"/>
      <c r="R25" s="13"/>
      <c r="S25" s="13"/>
      <c r="W25" s="16"/>
      <c r="X25" s="16"/>
      <c r="Y25" s="16"/>
    </row>
    <row r="26" spans="1:25" ht="12.75" customHeight="1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3"/>
      <c r="K26" s="13"/>
      <c r="L26" s="13"/>
      <c r="M26" s="13"/>
      <c r="N26" s="13"/>
      <c r="O26" s="13"/>
      <c r="P26" s="13"/>
      <c r="Q26" s="13"/>
      <c r="R26" s="13"/>
      <c r="S26" s="13"/>
      <c r="W26" s="16"/>
      <c r="X26" s="16"/>
      <c r="Y26" s="16"/>
    </row>
    <row r="27" spans="1:25" ht="12.75" customHeight="1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3"/>
      <c r="K27" s="13"/>
      <c r="L27" s="13"/>
      <c r="M27" s="13"/>
      <c r="N27" s="13"/>
      <c r="O27" s="13"/>
      <c r="P27" s="13"/>
      <c r="Q27" s="13"/>
      <c r="R27" s="13"/>
      <c r="S27" s="13"/>
      <c r="W27" s="16"/>
      <c r="X27" s="16"/>
      <c r="Y27" s="16"/>
    </row>
    <row r="28" spans="1:25" ht="12.75" customHeight="1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3"/>
      <c r="K28" s="13"/>
      <c r="L28" s="13"/>
      <c r="M28" s="13"/>
      <c r="N28" s="13"/>
      <c r="O28" s="13"/>
      <c r="P28" s="13"/>
      <c r="Q28" s="13"/>
      <c r="R28" s="13"/>
      <c r="S28" s="13"/>
      <c r="W28" s="16"/>
      <c r="X28" s="16"/>
      <c r="Y28" s="16"/>
    </row>
    <row r="29" spans="1:25" ht="12.75" customHeight="1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25" ht="12.75" customHeight="1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25" ht="12.7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25" ht="12.75" customHeight="1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3"/>
      <c r="K32" s="13"/>
      <c r="L32" s="13"/>
      <c r="M32" s="13"/>
      <c r="N32" s="13"/>
      <c r="O32" s="13"/>
      <c r="P32" s="13"/>
      <c r="Q32" s="13"/>
      <c r="R32" s="13"/>
      <c r="S32" s="13"/>
    </row>
    <row r="33" spans="1:19" ht="12.7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3"/>
      <c r="K33" s="13"/>
      <c r="L33" s="13"/>
      <c r="M33" s="13"/>
      <c r="N33" s="13"/>
      <c r="O33" s="13"/>
      <c r="P33" s="13"/>
      <c r="Q33" s="13"/>
      <c r="R33" s="13"/>
      <c r="S33" s="13"/>
    </row>
    <row r="34" spans="1:19" ht="12.7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3"/>
      <c r="K34" s="13"/>
      <c r="L34" s="13"/>
      <c r="M34" s="13"/>
      <c r="N34" s="13"/>
      <c r="O34" s="13"/>
      <c r="P34" s="13"/>
      <c r="Q34" s="13"/>
      <c r="R34" s="13"/>
      <c r="S34" s="13"/>
    </row>
    <row r="35" spans="1:19" ht="12.7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3"/>
      <c r="K35" s="13"/>
      <c r="L35" s="13"/>
      <c r="M35" s="13"/>
      <c r="N35" s="13"/>
      <c r="O35" s="13"/>
      <c r="P35" s="13"/>
      <c r="Q35" s="13"/>
      <c r="R35" s="13"/>
      <c r="S35" s="13"/>
    </row>
    <row r="36" spans="1:19" ht="12.7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3"/>
      <c r="K36" s="13"/>
      <c r="L36" s="13"/>
      <c r="M36" s="13"/>
      <c r="N36" s="13"/>
      <c r="O36" s="13"/>
      <c r="P36" s="13"/>
      <c r="Q36" s="13"/>
      <c r="R36" s="13"/>
      <c r="S36" s="13"/>
    </row>
    <row r="37" spans="1:19" ht="12.7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3"/>
      <c r="K37" s="13"/>
      <c r="L37" s="13"/>
      <c r="M37" s="13"/>
      <c r="N37" s="13"/>
      <c r="O37" s="13"/>
      <c r="P37" s="13"/>
      <c r="Q37" s="13"/>
      <c r="R37" s="13"/>
      <c r="S37" s="13"/>
    </row>
    <row r="38" spans="1:19" ht="12.7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3"/>
      <c r="K38" s="13"/>
      <c r="L38" s="13"/>
      <c r="M38" s="13"/>
      <c r="N38" s="13"/>
      <c r="O38" s="13"/>
      <c r="P38" s="13"/>
      <c r="Q38" s="13"/>
      <c r="R38" s="13"/>
      <c r="S38" s="13"/>
    </row>
    <row r="39" spans="1:19" ht="12.7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3"/>
      <c r="K39" s="13"/>
      <c r="L39" s="13"/>
      <c r="M39" s="13"/>
      <c r="N39" s="13"/>
      <c r="O39" s="13"/>
      <c r="P39" s="13"/>
      <c r="Q39" s="13"/>
      <c r="R39" s="13"/>
      <c r="S39" s="13"/>
    </row>
    <row r="40" spans="1:19" ht="12.7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3"/>
      <c r="K40" s="13"/>
      <c r="L40" s="13"/>
      <c r="M40" s="13"/>
      <c r="N40" s="13"/>
      <c r="O40" s="13"/>
      <c r="P40" s="13"/>
      <c r="Q40" s="13"/>
      <c r="R40" s="13"/>
      <c r="S40" s="13"/>
    </row>
    <row r="41" spans="1:19" ht="12.7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3"/>
      <c r="K41" s="13"/>
      <c r="L41" s="13"/>
      <c r="M41" s="13"/>
      <c r="N41" s="13"/>
      <c r="O41" s="13"/>
      <c r="P41" s="13"/>
      <c r="Q41" s="13"/>
      <c r="R41" s="13"/>
      <c r="S41" s="13"/>
    </row>
    <row r="42" spans="1:19" ht="12.7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3"/>
      <c r="O42" s="13"/>
      <c r="P42" s="13"/>
      <c r="Q42" s="13"/>
      <c r="R42" s="13"/>
      <c r="S42" s="13"/>
    </row>
    <row r="43" spans="1:19" ht="12.7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3"/>
      <c r="K43" s="13"/>
      <c r="L43" s="13"/>
      <c r="M43" s="13"/>
      <c r="N43" s="13"/>
      <c r="O43" s="13"/>
      <c r="P43" s="13"/>
      <c r="Q43" s="13"/>
      <c r="R43" s="13"/>
      <c r="S43" s="13"/>
    </row>
    <row r="44" spans="1:19" ht="12.7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3"/>
      <c r="K44" s="13"/>
      <c r="L44" s="13"/>
      <c r="M44" s="13"/>
      <c r="N44" s="13"/>
      <c r="O44" s="13"/>
      <c r="P44" s="13"/>
      <c r="Q44" s="13"/>
      <c r="R44" s="13"/>
      <c r="S44" s="13"/>
    </row>
    <row r="45" spans="1:19" ht="12.7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3"/>
      <c r="K45" s="13"/>
      <c r="L45" s="13"/>
      <c r="M45" s="13"/>
      <c r="N45" s="13"/>
      <c r="O45" s="13"/>
      <c r="P45" s="13"/>
      <c r="Q45" s="13"/>
      <c r="R45" s="13"/>
      <c r="S45" s="13"/>
    </row>
    <row r="46" spans="1:19" ht="12.7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3"/>
      <c r="K46" s="13"/>
      <c r="L46" s="13"/>
      <c r="M46" s="13"/>
      <c r="N46" s="13"/>
      <c r="O46" s="13"/>
      <c r="P46" s="13"/>
      <c r="Q46" s="13"/>
      <c r="R46" s="13"/>
      <c r="S46" s="13"/>
    </row>
    <row r="47" spans="1:19" ht="12.7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3"/>
      <c r="K47" s="13"/>
      <c r="L47" s="13"/>
      <c r="M47" s="13"/>
      <c r="N47" s="13"/>
      <c r="O47" s="13"/>
      <c r="P47" s="13"/>
      <c r="Q47" s="13"/>
      <c r="R47" s="13"/>
      <c r="S47" s="13"/>
    </row>
    <row r="48" spans="1:19" ht="12.7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3"/>
      <c r="O48" s="13"/>
      <c r="P48" s="13"/>
      <c r="Q48" s="13"/>
      <c r="R48" s="13"/>
      <c r="S48" s="13"/>
    </row>
    <row r="49" spans="1:19" ht="12.7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3"/>
      <c r="K49" s="13"/>
      <c r="L49" s="13"/>
      <c r="M49" s="13"/>
      <c r="N49" s="13"/>
      <c r="O49" s="13"/>
      <c r="P49" s="13"/>
      <c r="Q49" s="13"/>
      <c r="R49" s="13"/>
      <c r="S49" s="13"/>
    </row>
    <row r="50" spans="1:19" ht="12.7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3"/>
      <c r="K50" s="13"/>
      <c r="L50" s="13"/>
      <c r="M50" s="13"/>
      <c r="N50" s="13"/>
      <c r="O50" s="13"/>
      <c r="P50" s="13"/>
      <c r="Q50" s="13"/>
      <c r="R50" s="13"/>
      <c r="S50" s="13"/>
    </row>
    <row r="51" spans="1:19" ht="12.7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3"/>
      <c r="O51" s="13"/>
      <c r="P51" s="13"/>
      <c r="Q51" s="13"/>
      <c r="R51" s="13"/>
      <c r="S51" s="13"/>
    </row>
    <row r="52" spans="1:19" ht="12.7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3"/>
      <c r="K52" s="13"/>
      <c r="L52" s="13"/>
      <c r="M52" s="13"/>
      <c r="N52" s="13"/>
      <c r="O52" s="13"/>
      <c r="P52" s="13"/>
      <c r="Q52" s="13"/>
      <c r="R52" s="13"/>
      <c r="S52" s="13"/>
    </row>
    <row r="53" spans="1:19" ht="12.7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3"/>
      <c r="K53" s="13"/>
      <c r="L53" s="13"/>
      <c r="M53" s="13"/>
      <c r="N53" s="13"/>
      <c r="O53" s="13"/>
      <c r="P53" s="13"/>
      <c r="Q53" s="13"/>
      <c r="R53" s="13"/>
      <c r="S53" s="13"/>
    </row>
    <row r="54" spans="1:19" ht="12.7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3"/>
      <c r="K54" s="13"/>
      <c r="L54" s="13"/>
      <c r="M54" s="13"/>
      <c r="N54" s="13"/>
      <c r="O54" s="13"/>
      <c r="P54" s="13"/>
      <c r="Q54" s="13"/>
      <c r="R54" s="13"/>
      <c r="S54" s="13"/>
    </row>
    <row r="55" spans="1:19" ht="12.7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3"/>
      <c r="K55" s="13"/>
      <c r="L55" s="13"/>
      <c r="M55" s="13"/>
      <c r="N55" s="13"/>
      <c r="O55" s="13"/>
      <c r="P55" s="13"/>
      <c r="Q55" s="13"/>
      <c r="R55" s="13"/>
      <c r="S55" s="13"/>
    </row>
    <row r="56" spans="1:19" ht="12.7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3"/>
      <c r="K56" s="13"/>
      <c r="L56" s="13"/>
      <c r="M56" s="13"/>
      <c r="N56" s="13"/>
      <c r="O56" s="13"/>
      <c r="P56" s="13"/>
      <c r="Q56" s="13"/>
      <c r="R56" s="13"/>
      <c r="S56" s="13"/>
    </row>
    <row r="57" spans="1:19" ht="12.7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3"/>
      <c r="K57" s="13"/>
      <c r="L57" s="13"/>
      <c r="M57" s="13"/>
      <c r="N57" s="13"/>
      <c r="O57" s="13"/>
      <c r="P57" s="13"/>
      <c r="Q57" s="13"/>
      <c r="R57" s="13"/>
      <c r="S57" s="13"/>
    </row>
    <row r="58" spans="1:19" ht="12.7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3"/>
      <c r="K58" s="13"/>
      <c r="L58" s="13"/>
      <c r="M58" s="13"/>
      <c r="N58" s="13"/>
      <c r="O58" s="13"/>
      <c r="P58" s="13"/>
      <c r="Q58" s="13"/>
      <c r="R58" s="13"/>
      <c r="S58" s="13"/>
    </row>
    <row r="59" spans="1:19" ht="12.7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3"/>
      <c r="K59" s="13"/>
      <c r="L59" s="13"/>
      <c r="M59" s="13"/>
      <c r="N59" s="13"/>
      <c r="O59" s="13"/>
      <c r="P59" s="13"/>
      <c r="Q59" s="13"/>
      <c r="R59" s="13"/>
      <c r="S59" s="13"/>
    </row>
    <row r="60" spans="1:19" ht="12.7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3"/>
      <c r="K60" s="13"/>
      <c r="L60" s="13"/>
      <c r="M60" s="13"/>
      <c r="N60" s="13"/>
      <c r="O60" s="13"/>
      <c r="P60" s="13"/>
      <c r="Q60" s="13"/>
      <c r="R60" s="13"/>
      <c r="S60" s="13"/>
    </row>
    <row r="61" spans="1:19" ht="12.7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3"/>
      <c r="K61" s="13"/>
      <c r="L61" s="13"/>
      <c r="M61" s="13"/>
      <c r="N61" s="13"/>
      <c r="O61" s="13"/>
      <c r="P61" s="13"/>
      <c r="Q61" s="13"/>
      <c r="R61" s="13"/>
      <c r="S61" s="13"/>
    </row>
    <row r="62" spans="1:19" ht="12.7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3"/>
      <c r="K62" s="13"/>
      <c r="L62" s="13"/>
      <c r="M62" s="13"/>
      <c r="N62" s="13"/>
      <c r="O62" s="13"/>
      <c r="P62" s="13"/>
      <c r="Q62" s="13"/>
      <c r="R62" s="13"/>
      <c r="S62" s="13"/>
    </row>
    <row r="63" spans="1:19" ht="12.7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3"/>
      <c r="K63" s="13"/>
      <c r="L63" s="13"/>
      <c r="M63" s="13"/>
      <c r="N63" s="13"/>
      <c r="O63" s="13"/>
      <c r="P63" s="13"/>
      <c r="Q63" s="13"/>
      <c r="R63" s="13"/>
      <c r="S63" s="13"/>
    </row>
    <row r="64" spans="1:19" ht="12.7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3"/>
    </row>
    <row r="65" spans="1:19" ht="12.7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3"/>
      <c r="K65" s="13"/>
      <c r="L65" s="13"/>
      <c r="M65" s="13"/>
      <c r="N65" s="13"/>
      <c r="O65" s="13"/>
      <c r="P65" s="13"/>
      <c r="Q65" s="13"/>
      <c r="R65" s="13"/>
      <c r="S65" s="13"/>
    </row>
    <row r="66" spans="1:19" ht="12.7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3"/>
      <c r="K66" s="13"/>
      <c r="L66" s="13"/>
      <c r="M66" s="13"/>
      <c r="N66" s="13"/>
      <c r="O66" s="13"/>
      <c r="P66" s="13"/>
      <c r="Q66" s="13"/>
      <c r="R66" s="13"/>
      <c r="S66" s="13"/>
    </row>
    <row r="67" spans="1:19" ht="12.7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3"/>
      <c r="K67" s="13"/>
      <c r="L67" s="13"/>
      <c r="M67" s="13"/>
      <c r="N67" s="13"/>
      <c r="O67" s="13"/>
      <c r="P67" s="13"/>
      <c r="Q67" s="13"/>
      <c r="R67" s="13"/>
      <c r="S67" s="13"/>
    </row>
    <row r="68" spans="1:19" ht="12.7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3"/>
      <c r="K68" s="13"/>
      <c r="L68" s="13"/>
      <c r="M68" s="13"/>
      <c r="N68" s="13"/>
      <c r="O68" s="13"/>
      <c r="P68" s="13"/>
      <c r="Q68" s="13"/>
      <c r="R68" s="13"/>
      <c r="S68" s="13"/>
    </row>
    <row r="69" spans="1:19" ht="12.7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3"/>
      <c r="K69" s="13"/>
      <c r="L69" s="13"/>
      <c r="M69" s="13"/>
      <c r="N69" s="13"/>
      <c r="O69" s="13"/>
      <c r="P69" s="13"/>
      <c r="Q69" s="13"/>
      <c r="R69" s="13"/>
      <c r="S69" s="13"/>
    </row>
    <row r="70" spans="1:19" ht="12.7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3"/>
      <c r="K70" s="13"/>
      <c r="L70" s="13"/>
      <c r="M70" s="13"/>
      <c r="N70" s="13"/>
      <c r="O70" s="13"/>
      <c r="P70" s="13"/>
      <c r="Q70" s="13"/>
      <c r="R70" s="13"/>
      <c r="S70" s="13"/>
    </row>
    <row r="71" spans="1:19" ht="12.7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3"/>
      <c r="K71" s="13"/>
      <c r="L71" s="13"/>
      <c r="M71" s="13"/>
      <c r="N71" s="13"/>
      <c r="O71" s="13"/>
      <c r="P71" s="13"/>
      <c r="Q71" s="13"/>
      <c r="R71" s="13"/>
      <c r="S71" s="13"/>
    </row>
    <row r="72" spans="1:19" ht="12.7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3"/>
      <c r="K72" s="13"/>
      <c r="L72" s="13"/>
      <c r="M72" s="13"/>
      <c r="N72" s="13"/>
      <c r="O72" s="13"/>
      <c r="P72" s="13"/>
      <c r="Q72" s="13"/>
      <c r="R72" s="13"/>
      <c r="S72" s="13"/>
    </row>
    <row r="73" spans="1:19" ht="12.7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3"/>
      <c r="K73" s="13"/>
      <c r="L73" s="13"/>
      <c r="M73" s="13"/>
      <c r="N73" s="13"/>
      <c r="O73" s="13"/>
      <c r="P73" s="13"/>
      <c r="Q73" s="13"/>
      <c r="R73" s="13"/>
      <c r="S73" s="13"/>
    </row>
    <row r="74" spans="1:19" ht="12.7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3"/>
      <c r="K74" s="13"/>
      <c r="L74" s="13"/>
      <c r="M74" s="13"/>
      <c r="N74" s="13"/>
      <c r="O74" s="13"/>
      <c r="P74" s="13"/>
      <c r="Q74" s="13"/>
      <c r="R74" s="13"/>
      <c r="S74" s="13"/>
    </row>
    <row r="75" spans="1:19" ht="12.7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3"/>
      <c r="K75" s="13"/>
      <c r="L75" s="13"/>
      <c r="M75" s="13"/>
      <c r="N75" s="13"/>
      <c r="O75" s="13"/>
      <c r="P75" s="13"/>
      <c r="Q75" s="13"/>
      <c r="R75" s="13"/>
      <c r="S75" s="13"/>
    </row>
    <row r="76" spans="1:19" ht="12.7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3"/>
      <c r="O76" s="13"/>
      <c r="P76" s="13"/>
      <c r="Q76" s="13"/>
      <c r="R76" s="13"/>
      <c r="S76" s="13"/>
    </row>
    <row r="77" spans="1:19" ht="12.7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3"/>
      <c r="K77" s="13"/>
      <c r="L77" s="13"/>
      <c r="M77" s="13"/>
      <c r="N77" s="13"/>
      <c r="O77" s="13"/>
      <c r="P77" s="13"/>
      <c r="Q77" s="13"/>
      <c r="R77" s="13"/>
      <c r="S77" s="13"/>
    </row>
    <row r="78" spans="1:19" ht="12.7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3"/>
      <c r="K78" s="13"/>
      <c r="L78" s="13"/>
      <c r="M78" s="13"/>
      <c r="N78" s="13"/>
      <c r="O78" s="13"/>
      <c r="P78" s="13"/>
      <c r="Q78" s="13"/>
      <c r="R78" s="13"/>
      <c r="S78" s="13"/>
    </row>
    <row r="79" spans="1:19" ht="12.7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3"/>
      <c r="K79" s="13"/>
      <c r="L79" s="13"/>
      <c r="M79" s="13"/>
      <c r="N79" s="13"/>
      <c r="O79" s="13"/>
      <c r="P79" s="13"/>
      <c r="Q79" s="13"/>
      <c r="R79" s="13"/>
      <c r="S79" s="13"/>
    </row>
    <row r="80" spans="1:19" ht="12.7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3"/>
      <c r="K80" s="13"/>
      <c r="L80" s="13"/>
      <c r="M80" s="13"/>
      <c r="N80" s="13"/>
      <c r="O80" s="13"/>
      <c r="P80" s="13"/>
      <c r="Q80" s="13"/>
      <c r="R80" s="13"/>
      <c r="S80" s="13"/>
    </row>
    <row r="81" spans="1:19" ht="12.7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3"/>
      <c r="K81" s="13"/>
      <c r="L81" s="13"/>
      <c r="M81" s="13"/>
      <c r="N81" s="13"/>
      <c r="O81" s="13"/>
      <c r="P81" s="13"/>
      <c r="Q81" s="13"/>
      <c r="R81" s="13"/>
      <c r="S81" s="13"/>
    </row>
    <row r="82" spans="1:19" ht="12.7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3"/>
      <c r="K82" s="13"/>
      <c r="L82" s="13"/>
      <c r="M82" s="13"/>
      <c r="N82" s="13"/>
      <c r="O82" s="13"/>
      <c r="P82" s="13"/>
      <c r="Q82" s="13"/>
      <c r="R82" s="13"/>
      <c r="S82" s="13"/>
    </row>
    <row r="83" spans="1:19" ht="12.7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3"/>
      <c r="K83" s="13"/>
      <c r="L83" s="13"/>
      <c r="M83" s="13"/>
      <c r="N83" s="13"/>
      <c r="O83" s="13"/>
      <c r="P83" s="13"/>
      <c r="Q83" s="13"/>
      <c r="R83" s="13"/>
      <c r="S83" s="13"/>
    </row>
    <row r="84" spans="1:19" ht="12.7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3"/>
      <c r="K84" s="13"/>
      <c r="L84" s="13"/>
      <c r="M84" s="13"/>
      <c r="N84" s="13"/>
      <c r="O84" s="13"/>
      <c r="P84" s="13"/>
      <c r="Q84" s="13"/>
      <c r="R84" s="13"/>
      <c r="S84" s="13"/>
    </row>
    <row r="85" spans="1:19" ht="12.7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3"/>
      <c r="K85" s="13"/>
      <c r="L85" s="13"/>
      <c r="M85" s="13"/>
      <c r="N85" s="13"/>
      <c r="O85" s="13"/>
      <c r="P85" s="13"/>
      <c r="Q85" s="13"/>
      <c r="R85" s="13"/>
      <c r="S85" s="13"/>
    </row>
    <row r="86" spans="1:19" ht="12.7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3"/>
      <c r="K86" s="13"/>
      <c r="L86" s="13"/>
      <c r="M86" s="13"/>
      <c r="N86" s="13"/>
      <c r="O86" s="13"/>
      <c r="P86" s="13"/>
      <c r="Q86" s="13"/>
      <c r="R86" s="13"/>
      <c r="S86" s="13"/>
    </row>
    <row r="87" spans="1:19" ht="12.7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3"/>
      <c r="K87" s="13"/>
      <c r="L87" s="13"/>
      <c r="M87" s="13"/>
      <c r="N87" s="13"/>
      <c r="O87" s="13"/>
      <c r="P87" s="13"/>
      <c r="Q87" s="13"/>
      <c r="R87" s="13"/>
      <c r="S87" s="13"/>
    </row>
    <row r="88" spans="1:19" ht="12.7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3"/>
      <c r="O88" s="13"/>
      <c r="P88" s="13"/>
      <c r="Q88" s="13"/>
      <c r="R88" s="13"/>
      <c r="S88" s="13"/>
    </row>
    <row r="89" spans="1:19" ht="12.7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3"/>
      <c r="K89" s="13"/>
      <c r="L89" s="13"/>
      <c r="M89" s="13"/>
      <c r="N89" s="13"/>
      <c r="O89" s="13"/>
      <c r="P89" s="13"/>
      <c r="Q89" s="13"/>
      <c r="R89" s="13"/>
      <c r="S89" s="13"/>
    </row>
    <row r="90" spans="1:19" ht="12.7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3"/>
      <c r="K90" s="13"/>
      <c r="L90" s="13"/>
      <c r="M90" s="13"/>
      <c r="N90" s="13"/>
      <c r="O90" s="13"/>
      <c r="P90" s="13"/>
      <c r="Q90" s="13"/>
      <c r="R90" s="13"/>
      <c r="S90" s="13"/>
    </row>
    <row r="91" spans="1:19" ht="12.7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3"/>
      <c r="K91" s="13"/>
      <c r="L91" s="13"/>
      <c r="M91" s="13"/>
      <c r="N91" s="13"/>
      <c r="O91" s="13"/>
      <c r="P91" s="13"/>
      <c r="Q91" s="13"/>
      <c r="R91" s="13"/>
      <c r="S91" s="13"/>
    </row>
    <row r="92" spans="1:19" ht="12.7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3"/>
      <c r="K92" s="13"/>
      <c r="L92" s="13"/>
      <c r="M92" s="13"/>
      <c r="N92" s="13"/>
      <c r="O92" s="13"/>
      <c r="P92" s="13"/>
      <c r="Q92" s="13"/>
      <c r="R92" s="13"/>
      <c r="S92" s="13"/>
    </row>
    <row r="93" spans="1:19" ht="12.7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3"/>
      <c r="K93" s="13"/>
      <c r="L93" s="13"/>
      <c r="M93" s="13"/>
      <c r="N93" s="13"/>
      <c r="O93" s="13"/>
      <c r="P93" s="13"/>
      <c r="Q93" s="13"/>
      <c r="R93" s="13"/>
      <c r="S93" s="13"/>
    </row>
    <row r="94" spans="1:19" ht="12.7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3"/>
      <c r="O94" s="13"/>
      <c r="P94" s="13"/>
      <c r="Q94" s="13"/>
      <c r="R94" s="13"/>
      <c r="S94" s="13"/>
    </row>
    <row r="95" spans="1:19" ht="12.7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3"/>
      <c r="K95" s="13"/>
      <c r="L95" s="13"/>
      <c r="M95" s="13"/>
      <c r="N95" s="13"/>
      <c r="O95" s="13"/>
      <c r="P95" s="13"/>
      <c r="Q95" s="13"/>
      <c r="R95" s="13"/>
      <c r="S95" s="13"/>
    </row>
    <row r="96" spans="1:19" ht="12.7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3"/>
      <c r="K96" s="13"/>
      <c r="L96" s="13"/>
      <c r="M96" s="13"/>
      <c r="N96" s="13"/>
      <c r="O96" s="13"/>
      <c r="P96" s="13"/>
      <c r="Q96" s="13"/>
      <c r="R96" s="13"/>
      <c r="S96" s="13"/>
    </row>
    <row r="97" spans="1:19" ht="12.7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3"/>
      <c r="K97" s="13"/>
      <c r="L97" s="13"/>
      <c r="M97" s="13"/>
      <c r="N97" s="13"/>
      <c r="O97" s="13"/>
      <c r="P97" s="13"/>
      <c r="Q97" s="13"/>
      <c r="R97" s="13"/>
      <c r="S97" s="13"/>
    </row>
    <row r="98" spans="1:19" ht="12.7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3"/>
      <c r="K98" s="13"/>
      <c r="L98" s="13"/>
      <c r="M98" s="13"/>
      <c r="N98" s="13"/>
      <c r="O98" s="13"/>
      <c r="P98" s="13"/>
      <c r="Q98" s="13"/>
      <c r="R98" s="13"/>
      <c r="S98" s="13"/>
    </row>
    <row r="99" spans="1:19" ht="12.7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3"/>
      <c r="K99" s="13"/>
      <c r="L99" s="13"/>
      <c r="M99" s="13"/>
      <c r="N99" s="13"/>
      <c r="O99" s="13"/>
      <c r="P99" s="13"/>
      <c r="Q99" s="13"/>
      <c r="R99" s="13"/>
      <c r="S99" s="13"/>
    </row>
    <row r="100" spans="1:19" ht="12.7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3"/>
      <c r="K100" s="13"/>
      <c r="L100" s="13"/>
      <c r="M100" s="13"/>
      <c r="N100" s="13"/>
      <c r="O100" s="13"/>
      <c r="P100" s="13"/>
      <c r="Q100" s="13"/>
      <c r="R100" s="13"/>
      <c r="S100" s="13"/>
    </row>
    <row r="101" spans="1:19" ht="12.7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3"/>
      <c r="K101" s="13"/>
      <c r="L101" s="13"/>
      <c r="M101" s="13"/>
      <c r="N101" s="13"/>
      <c r="O101" s="13"/>
      <c r="P101" s="13"/>
      <c r="Q101" s="13"/>
      <c r="R101" s="13"/>
      <c r="S101" s="13"/>
    </row>
    <row r="102" spans="1:19" ht="12.7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3"/>
      <c r="K102" s="13"/>
      <c r="L102" s="13"/>
      <c r="M102" s="13"/>
      <c r="N102" s="13"/>
      <c r="O102" s="13"/>
      <c r="P102" s="13"/>
      <c r="Q102" s="13"/>
      <c r="R102" s="13"/>
      <c r="S102" s="13"/>
    </row>
    <row r="103" spans="1:19" ht="12.7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3"/>
      <c r="K103" s="13"/>
      <c r="L103" s="13"/>
      <c r="M103" s="13"/>
      <c r="N103" s="13"/>
      <c r="O103" s="13"/>
      <c r="P103" s="13"/>
      <c r="Q103" s="13"/>
      <c r="R103" s="13"/>
      <c r="S103" s="13"/>
    </row>
    <row r="104" spans="1:19" ht="12.7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3"/>
      <c r="K104" s="13"/>
      <c r="L104" s="13"/>
      <c r="M104" s="13"/>
      <c r="N104" s="13"/>
      <c r="O104" s="13"/>
      <c r="P104" s="13"/>
      <c r="Q104" s="13"/>
      <c r="R104" s="13"/>
      <c r="S104" s="13"/>
    </row>
    <row r="105" spans="1:19" ht="12.7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3"/>
      <c r="K105" s="13"/>
      <c r="L105" s="13"/>
      <c r="M105" s="13"/>
      <c r="N105" s="13"/>
      <c r="O105" s="13"/>
      <c r="P105" s="13"/>
      <c r="Q105" s="13"/>
      <c r="R105" s="13"/>
      <c r="S105" s="13"/>
    </row>
    <row r="106" spans="1:19" ht="12.7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3"/>
      <c r="K106" s="13"/>
      <c r="L106" s="13"/>
      <c r="M106" s="13"/>
      <c r="N106" s="13"/>
      <c r="O106" s="13"/>
      <c r="P106" s="13"/>
      <c r="Q106" s="13"/>
      <c r="R106" s="13"/>
      <c r="S106" s="13"/>
    </row>
    <row r="107" spans="1:19" ht="12.7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3"/>
      <c r="K107" s="13"/>
      <c r="L107" s="13"/>
      <c r="M107" s="13"/>
      <c r="N107" s="13"/>
      <c r="O107" s="13"/>
      <c r="P107" s="13"/>
      <c r="Q107" s="13"/>
      <c r="R107" s="13"/>
      <c r="S107" s="13"/>
    </row>
    <row r="108" spans="1:19" ht="12.7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3"/>
      <c r="K108" s="13"/>
      <c r="L108" s="13"/>
      <c r="M108" s="13"/>
      <c r="N108" s="13"/>
      <c r="O108" s="13"/>
      <c r="P108" s="13"/>
      <c r="Q108" s="13"/>
      <c r="R108" s="13"/>
      <c r="S108" s="13"/>
    </row>
    <row r="109" spans="1:19" ht="12.7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3"/>
      <c r="K109" s="13"/>
      <c r="L109" s="13"/>
      <c r="M109" s="13"/>
      <c r="N109" s="13"/>
      <c r="O109" s="13"/>
      <c r="P109" s="13"/>
      <c r="Q109" s="13"/>
      <c r="R109" s="13"/>
      <c r="S109" s="13"/>
    </row>
    <row r="110" spans="1:19" ht="12.7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3"/>
      <c r="O110" s="13"/>
      <c r="P110" s="13"/>
      <c r="Q110" s="13"/>
      <c r="R110" s="13"/>
      <c r="S110" s="13"/>
    </row>
    <row r="111" spans="1:19" ht="12.7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3"/>
      <c r="K111" s="13"/>
      <c r="L111" s="13"/>
      <c r="M111" s="13"/>
      <c r="N111" s="13"/>
      <c r="O111" s="13"/>
      <c r="P111" s="13"/>
      <c r="Q111" s="13"/>
      <c r="R111" s="13"/>
      <c r="S111" s="13"/>
    </row>
    <row r="112" spans="1:19" ht="12.7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3"/>
      <c r="K112" s="13"/>
      <c r="L112" s="13"/>
      <c r="M112" s="13"/>
      <c r="N112" s="13"/>
      <c r="O112" s="13"/>
      <c r="P112" s="13"/>
      <c r="Q112" s="13"/>
      <c r="R112" s="13"/>
      <c r="S112" s="13"/>
    </row>
    <row r="113" spans="1:19" ht="12.7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3"/>
      <c r="K113" s="13"/>
      <c r="L113" s="13"/>
      <c r="M113" s="13"/>
      <c r="N113" s="13"/>
      <c r="O113" s="13"/>
      <c r="P113" s="13"/>
      <c r="Q113" s="13"/>
      <c r="R113" s="13"/>
      <c r="S113" s="13"/>
    </row>
    <row r="114" spans="1:19" ht="12.7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3"/>
      <c r="K114" s="13"/>
      <c r="L114" s="13"/>
      <c r="M114" s="13"/>
      <c r="N114" s="13"/>
      <c r="O114" s="13"/>
      <c r="P114" s="13"/>
      <c r="Q114" s="13"/>
      <c r="R114" s="13"/>
      <c r="S114" s="13"/>
    </row>
    <row r="115" spans="1:19" ht="12.7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3"/>
      <c r="K115" s="13"/>
      <c r="L115" s="13"/>
      <c r="M115" s="13"/>
      <c r="N115" s="13"/>
      <c r="O115" s="13"/>
      <c r="P115" s="13"/>
      <c r="Q115" s="13"/>
      <c r="R115" s="13"/>
      <c r="S115" s="13"/>
    </row>
    <row r="116" spans="1:19" ht="12.7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3"/>
      <c r="K116" s="13"/>
      <c r="L116" s="13"/>
      <c r="M116" s="13"/>
      <c r="N116" s="13"/>
      <c r="O116" s="13"/>
      <c r="P116" s="13"/>
      <c r="Q116" s="13"/>
      <c r="R116" s="13"/>
      <c r="S116" s="13"/>
    </row>
    <row r="117" spans="1:19" ht="12.7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3"/>
      <c r="K117" s="13"/>
      <c r="L117" s="13"/>
      <c r="M117" s="13"/>
      <c r="N117" s="13"/>
      <c r="O117" s="13"/>
      <c r="P117" s="13"/>
      <c r="Q117" s="13"/>
      <c r="R117" s="13"/>
      <c r="S117" s="13"/>
    </row>
    <row r="118" spans="1:19" ht="12.7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3"/>
      <c r="K118" s="13"/>
      <c r="L118" s="13"/>
      <c r="M118" s="13"/>
      <c r="N118" s="13"/>
      <c r="O118" s="13"/>
      <c r="P118" s="13"/>
      <c r="Q118" s="13"/>
      <c r="R118" s="13"/>
      <c r="S118" s="13"/>
    </row>
    <row r="119" spans="1:19" ht="12.7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3"/>
      <c r="K119" s="13"/>
      <c r="L119" s="13"/>
      <c r="M119" s="13"/>
      <c r="N119" s="13"/>
      <c r="O119" s="13"/>
      <c r="P119" s="13"/>
      <c r="Q119" s="13"/>
      <c r="R119" s="13"/>
      <c r="S119" s="13"/>
    </row>
    <row r="120" spans="1:19" ht="12.7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3"/>
      <c r="K120" s="13"/>
      <c r="L120" s="13"/>
      <c r="M120" s="13"/>
      <c r="N120" s="13"/>
      <c r="O120" s="13"/>
      <c r="P120" s="13"/>
      <c r="Q120" s="13"/>
      <c r="R120" s="13"/>
      <c r="S120" s="13"/>
    </row>
    <row r="121" spans="1:19" ht="12.7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3"/>
      <c r="K121" s="13"/>
      <c r="L121" s="13"/>
      <c r="M121" s="13"/>
      <c r="N121" s="13"/>
      <c r="O121" s="13"/>
      <c r="P121" s="13"/>
      <c r="Q121" s="13"/>
      <c r="R121" s="13"/>
      <c r="S121" s="13"/>
    </row>
    <row r="122" spans="1:19" ht="12.7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3"/>
      <c r="K122" s="13"/>
      <c r="L122" s="13"/>
      <c r="M122" s="13"/>
      <c r="N122" s="13"/>
      <c r="O122" s="13"/>
      <c r="P122" s="13"/>
      <c r="Q122" s="13"/>
      <c r="R122" s="13"/>
      <c r="S122" s="13"/>
    </row>
    <row r="123" spans="1:19" ht="12.7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3"/>
      <c r="K123" s="13"/>
      <c r="L123" s="13"/>
      <c r="M123" s="13"/>
      <c r="N123" s="13"/>
      <c r="O123" s="13"/>
      <c r="P123" s="13"/>
      <c r="Q123" s="13"/>
      <c r="R123" s="13"/>
      <c r="S123" s="13"/>
    </row>
    <row r="124" spans="1:19" ht="12.7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3"/>
      <c r="K124" s="13"/>
      <c r="L124" s="13"/>
      <c r="M124" s="13"/>
      <c r="N124" s="13"/>
      <c r="O124" s="13"/>
      <c r="P124" s="13"/>
      <c r="Q124" s="13"/>
      <c r="R124" s="13"/>
      <c r="S124" s="13"/>
    </row>
    <row r="125" spans="1:19" ht="12.7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3"/>
      <c r="K125" s="13"/>
      <c r="L125" s="13"/>
      <c r="M125" s="13"/>
      <c r="N125" s="13"/>
      <c r="O125" s="13"/>
      <c r="P125" s="13"/>
      <c r="Q125" s="13"/>
      <c r="R125" s="13"/>
      <c r="S125" s="13"/>
    </row>
    <row r="126" spans="1:19" ht="12.7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3"/>
      <c r="K126" s="13"/>
      <c r="L126" s="13"/>
      <c r="M126" s="13"/>
      <c r="N126" s="13"/>
      <c r="O126" s="13"/>
      <c r="P126" s="13"/>
      <c r="Q126" s="13"/>
      <c r="R126" s="13"/>
      <c r="S126" s="13"/>
    </row>
    <row r="127" spans="1:19" ht="12.7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3"/>
      <c r="K127" s="13"/>
      <c r="L127" s="13"/>
      <c r="M127" s="13"/>
      <c r="N127" s="13"/>
      <c r="O127" s="13"/>
      <c r="P127" s="13"/>
      <c r="Q127" s="13"/>
      <c r="R127" s="13"/>
      <c r="S127" s="13"/>
    </row>
    <row r="128" spans="1:19" ht="12.7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3"/>
      <c r="O128" s="13"/>
      <c r="P128" s="13"/>
      <c r="Q128" s="13"/>
      <c r="R128" s="13"/>
      <c r="S128" s="13"/>
    </row>
    <row r="129" spans="1:19" ht="12.7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3"/>
      <c r="K129" s="13"/>
      <c r="L129" s="13"/>
      <c r="M129" s="13"/>
      <c r="N129" s="13"/>
      <c r="O129" s="13"/>
      <c r="P129" s="13"/>
      <c r="Q129" s="13"/>
      <c r="R129" s="13"/>
      <c r="S129" s="13"/>
    </row>
    <row r="130" spans="1:19" ht="12.7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3"/>
      <c r="K130" s="13"/>
      <c r="L130" s="13"/>
      <c r="M130" s="13"/>
      <c r="N130" s="13"/>
      <c r="O130" s="13"/>
      <c r="P130" s="13"/>
      <c r="Q130" s="13"/>
      <c r="R130" s="13"/>
      <c r="S130" s="13"/>
    </row>
    <row r="131" spans="1:19" ht="12.7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3"/>
      <c r="K131" s="13"/>
      <c r="L131" s="13"/>
      <c r="M131" s="13"/>
      <c r="N131" s="13"/>
      <c r="O131" s="13"/>
      <c r="P131" s="13"/>
      <c r="Q131" s="13"/>
      <c r="R131" s="13"/>
      <c r="S131" s="13"/>
    </row>
    <row r="132" spans="1:19" ht="12.7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3"/>
      <c r="K132" s="13"/>
      <c r="L132" s="13"/>
      <c r="M132" s="13"/>
      <c r="N132" s="13"/>
      <c r="O132" s="13"/>
      <c r="P132" s="13"/>
      <c r="Q132" s="13"/>
      <c r="R132" s="13"/>
      <c r="S132" s="13"/>
    </row>
    <row r="133" spans="1:19" ht="12.7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3"/>
      <c r="K133" s="13"/>
      <c r="L133" s="13"/>
      <c r="M133" s="13"/>
      <c r="N133" s="13"/>
      <c r="O133" s="13"/>
      <c r="P133" s="13"/>
      <c r="Q133" s="13"/>
      <c r="R133" s="13"/>
      <c r="S133" s="13"/>
    </row>
    <row r="134" spans="1:19" ht="12.7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3"/>
      <c r="K134" s="13"/>
      <c r="L134" s="13"/>
      <c r="M134" s="13"/>
      <c r="N134" s="13"/>
      <c r="O134" s="13"/>
      <c r="P134" s="13"/>
      <c r="Q134" s="13"/>
      <c r="R134" s="13"/>
      <c r="S134" s="13"/>
    </row>
    <row r="135" spans="1:19" ht="12.7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3"/>
      <c r="K135" s="13"/>
      <c r="L135" s="13"/>
      <c r="M135" s="13"/>
      <c r="N135" s="13"/>
      <c r="O135" s="13"/>
      <c r="P135" s="13"/>
      <c r="Q135" s="13"/>
      <c r="R135" s="13"/>
      <c r="S135" s="13"/>
    </row>
    <row r="136" spans="1:19" ht="12.7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3"/>
      <c r="K136" s="13"/>
      <c r="L136" s="13"/>
      <c r="M136" s="13"/>
      <c r="N136" s="13"/>
      <c r="O136" s="13"/>
      <c r="P136" s="13"/>
      <c r="Q136" s="13"/>
      <c r="R136" s="13"/>
      <c r="S136" s="13"/>
    </row>
    <row r="137" spans="1:19" ht="12.7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3"/>
      <c r="O137" s="13"/>
      <c r="P137" s="13"/>
      <c r="Q137" s="13"/>
      <c r="R137" s="13"/>
      <c r="S137" s="13"/>
    </row>
    <row r="138" spans="1:19" ht="12.7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3"/>
      <c r="K138" s="13"/>
      <c r="L138" s="13"/>
      <c r="M138" s="13"/>
      <c r="N138" s="13"/>
      <c r="O138" s="13"/>
      <c r="P138" s="13"/>
      <c r="Q138" s="13"/>
      <c r="R138" s="13"/>
      <c r="S138" s="13"/>
    </row>
    <row r="139" spans="1:19" ht="12.7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3"/>
      <c r="K139" s="13"/>
      <c r="L139" s="13"/>
      <c r="M139" s="13"/>
      <c r="N139" s="13"/>
      <c r="O139" s="13"/>
      <c r="P139" s="13"/>
      <c r="Q139" s="13"/>
      <c r="R139" s="13"/>
      <c r="S139" s="13"/>
    </row>
    <row r="140" spans="1:19" ht="12.7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3"/>
      <c r="K140" s="13"/>
      <c r="L140" s="13"/>
      <c r="M140" s="13"/>
      <c r="N140" s="13"/>
      <c r="O140" s="13"/>
      <c r="P140" s="13"/>
      <c r="Q140" s="13"/>
      <c r="R140" s="13"/>
      <c r="S140" s="13"/>
    </row>
    <row r="141" spans="1:19" ht="12.7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3"/>
      <c r="K141" s="13"/>
      <c r="L141" s="13"/>
      <c r="M141" s="13"/>
      <c r="N141" s="13"/>
      <c r="O141" s="13"/>
      <c r="P141" s="13"/>
      <c r="Q141" s="13"/>
      <c r="R141" s="13"/>
      <c r="S141" s="13"/>
    </row>
    <row r="142" spans="1:19" ht="12.7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3"/>
      <c r="K142" s="13"/>
      <c r="L142" s="13"/>
      <c r="M142" s="13"/>
      <c r="N142" s="13"/>
      <c r="O142" s="13"/>
      <c r="P142" s="13"/>
      <c r="Q142" s="13"/>
      <c r="R142" s="13"/>
      <c r="S142" s="13"/>
    </row>
    <row r="143" spans="1:19" ht="12.7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3"/>
      <c r="K143" s="13"/>
      <c r="L143" s="13"/>
      <c r="M143" s="13"/>
      <c r="N143" s="13"/>
      <c r="O143" s="13"/>
      <c r="P143" s="13"/>
      <c r="Q143" s="13"/>
      <c r="R143" s="13"/>
      <c r="S143" s="13"/>
    </row>
    <row r="144" spans="1:19" ht="12.7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3"/>
      <c r="O144" s="13"/>
      <c r="P144" s="13"/>
      <c r="Q144" s="13"/>
      <c r="R144" s="13"/>
      <c r="S144" s="13"/>
    </row>
    <row r="145" spans="1:19" ht="12.7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3"/>
      <c r="K145" s="13"/>
      <c r="L145" s="13"/>
      <c r="M145" s="13"/>
      <c r="N145" s="13"/>
      <c r="O145" s="13"/>
      <c r="P145" s="13"/>
      <c r="Q145" s="13"/>
      <c r="R145" s="13"/>
      <c r="S145" s="13"/>
    </row>
    <row r="146" spans="1:19" ht="12.7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3"/>
      <c r="K146" s="13"/>
      <c r="L146" s="13"/>
      <c r="M146" s="13"/>
      <c r="N146" s="13"/>
      <c r="O146" s="13"/>
      <c r="P146" s="13"/>
      <c r="Q146" s="13"/>
      <c r="R146" s="13"/>
      <c r="S146" s="13"/>
    </row>
    <row r="147" spans="1:19" ht="12.7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3"/>
      <c r="K147" s="13"/>
      <c r="L147" s="13"/>
      <c r="M147" s="13"/>
      <c r="N147" s="13"/>
      <c r="O147" s="13"/>
      <c r="P147" s="13"/>
      <c r="Q147" s="13"/>
      <c r="R147" s="13"/>
      <c r="S147" s="13"/>
    </row>
    <row r="148" spans="1:19" ht="12.7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3"/>
      <c r="K148" s="13"/>
      <c r="L148" s="13"/>
      <c r="M148" s="13"/>
      <c r="N148" s="13"/>
      <c r="O148" s="13"/>
      <c r="P148" s="13"/>
      <c r="Q148" s="13"/>
      <c r="R148" s="13"/>
      <c r="S148" s="13"/>
    </row>
    <row r="149" spans="1:19" ht="12.7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3"/>
      <c r="K149" s="13"/>
      <c r="L149" s="13"/>
      <c r="M149" s="13"/>
      <c r="N149" s="13"/>
      <c r="O149" s="13"/>
      <c r="P149" s="13"/>
      <c r="Q149" s="13"/>
      <c r="R149" s="13"/>
      <c r="S149" s="13"/>
    </row>
    <row r="150" spans="1:19" ht="12.7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3"/>
      <c r="K150" s="13"/>
      <c r="L150" s="13"/>
      <c r="M150" s="13"/>
      <c r="N150" s="13"/>
      <c r="O150" s="13"/>
      <c r="P150" s="13"/>
      <c r="Q150" s="13"/>
      <c r="R150" s="13"/>
      <c r="S150" s="13"/>
    </row>
    <row r="151" spans="1:19" ht="12.7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3"/>
      <c r="K151" s="13"/>
      <c r="L151" s="13"/>
      <c r="M151" s="13"/>
      <c r="N151" s="13"/>
      <c r="O151" s="13"/>
      <c r="P151" s="13"/>
      <c r="Q151" s="13"/>
      <c r="R151" s="13"/>
      <c r="S151" s="13"/>
    </row>
    <row r="152" spans="1:19" ht="12.7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3"/>
      <c r="K152" s="13"/>
      <c r="L152" s="13"/>
      <c r="M152" s="13"/>
      <c r="N152" s="13"/>
      <c r="O152" s="13"/>
      <c r="P152" s="13"/>
      <c r="Q152" s="13"/>
      <c r="R152" s="13"/>
      <c r="S152" s="13"/>
    </row>
    <row r="153" spans="1:19" ht="12.7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3"/>
      <c r="K153" s="13"/>
      <c r="L153" s="13"/>
      <c r="M153" s="13"/>
      <c r="N153" s="13"/>
      <c r="O153" s="13"/>
      <c r="P153" s="13"/>
      <c r="Q153" s="13"/>
      <c r="R153" s="13"/>
      <c r="S153" s="13"/>
    </row>
    <row r="154" spans="1:19" ht="12.7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3"/>
      <c r="K154" s="13"/>
      <c r="L154" s="13"/>
      <c r="M154" s="13"/>
      <c r="N154" s="13"/>
      <c r="O154" s="13"/>
      <c r="P154" s="13"/>
      <c r="Q154" s="13"/>
      <c r="R154" s="13"/>
      <c r="S154" s="13"/>
    </row>
    <row r="155" spans="1:19" ht="12.7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3"/>
      <c r="K155" s="13"/>
      <c r="L155" s="13"/>
      <c r="M155" s="13"/>
      <c r="N155" s="13"/>
      <c r="O155" s="13"/>
      <c r="P155" s="13"/>
      <c r="Q155" s="13"/>
      <c r="R155" s="13"/>
      <c r="S155" s="13"/>
    </row>
    <row r="156" spans="1:19" ht="12.7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3"/>
      <c r="K156" s="13"/>
      <c r="L156" s="13"/>
      <c r="M156" s="13"/>
      <c r="N156" s="13"/>
      <c r="O156" s="13"/>
      <c r="P156" s="13"/>
      <c r="Q156" s="13"/>
      <c r="R156" s="13"/>
      <c r="S156" s="13"/>
    </row>
    <row r="157" spans="1:19" ht="12.7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3"/>
      <c r="K157" s="13"/>
      <c r="L157" s="13"/>
      <c r="M157" s="13"/>
      <c r="N157" s="13"/>
      <c r="O157" s="13"/>
      <c r="P157" s="13"/>
      <c r="Q157" s="13"/>
      <c r="R157" s="13"/>
      <c r="S157" s="13"/>
    </row>
    <row r="158" spans="1:19" ht="12.7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3"/>
      <c r="K158" s="13"/>
      <c r="L158" s="13"/>
      <c r="M158" s="13"/>
      <c r="N158" s="13"/>
      <c r="O158" s="13"/>
      <c r="P158" s="13"/>
      <c r="Q158" s="13"/>
      <c r="R158" s="13"/>
      <c r="S158" s="13"/>
    </row>
    <row r="159" spans="1:19" ht="12.7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3"/>
      <c r="K159" s="13"/>
      <c r="L159" s="13"/>
      <c r="M159" s="13"/>
      <c r="N159" s="13"/>
      <c r="O159" s="13"/>
      <c r="P159" s="13"/>
      <c r="Q159" s="13"/>
      <c r="R159" s="13"/>
      <c r="S159" s="13"/>
    </row>
    <row r="160" spans="1:19" ht="12.7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3"/>
      <c r="K160" s="13"/>
      <c r="L160" s="13"/>
      <c r="M160" s="13"/>
      <c r="N160" s="13"/>
      <c r="O160" s="13"/>
      <c r="P160" s="13"/>
      <c r="Q160" s="13"/>
      <c r="R160" s="13"/>
      <c r="S160" s="13"/>
    </row>
    <row r="161" spans="1:19" ht="12.7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3"/>
      <c r="K161" s="13"/>
      <c r="L161" s="13"/>
      <c r="M161" s="13"/>
      <c r="N161" s="13"/>
      <c r="O161" s="13"/>
      <c r="P161" s="13"/>
      <c r="Q161" s="13"/>
      <c r="R161" s="13"/>
      <c r="S161" s="13"/>
    </row>
    <row r="162" spans="1:19" ht="12.7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3"/>
      <c r="K162" s="13"/>
      <c r="L162" s="13"/>
      <c r="M162" s="13"/>
      <c r="N162" s="13"/>
      <c r="O162" s="13"/>
      <c r="P162" s="13"/>
      <c r="Q162" s="13"/>
      <c r="R162" s="13"/>
      <c r="S162" s="13"/>
    </row>
    <row r="163" spans="1:19" ht="12.7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3"/>
      <c r="K163" s="13"/>
      <c r="L163" s="13"/>
      <c r="M163" s="13"/>
      <c r="N163" s="13"/>
      <c r="O163" s="13"/>
      <c r="P163" s="13"/>
      <c r="Q163" s="13"/>
      <c r="R163" s="13"/>
      <c r="S163" s="13"/>
    </row>
    <row r="164" spans="1:19" ht="12.7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3"/>
      <c r="K164" s="13"/>
      <c r="L164" s="13"/>
      <c r="M164" s="13"/>
      <c r="N164" s="13"/>
      <c r="O164" s="13"/>
      <c r="P164" s="13"/>
      <c r="Q164" s="13"/>
      <c r="R164" s="13"/>
      <c r="S164" s="13"/>
    </row>
    <row r="165" spans="1:19" ht="12.7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3"/>
      <c r="K165" s="13"/>
      <c r="L165" s="13"/>
      <c r="M165" s="13"/>
      <c r="N165" s="13"/>
      <c r="O165" s="13"/>
      <c r="P165" s="13"/>
      <c r="Q165" s="13"/>
      <c r="R165" s="13"/>
      <c r="S165" s="13"/>
    </row>
    <row r="166" spans="1:19" ht="12.7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3"/>
      <c r="K166" s="13"/>
      <c r="L166" s="13"/>
      <c r="M166" s="13"/>
      <c r="N166" s="13"/>
      <c r="O166" s="13"/>
      <c r="P166" s="13"/>
      <c r="Q166" s="13"/>
      <c r="R166" s="13"/>
      <c r="S166" s="13"/>
    </row>
    <row r="167" spans="1:19" ht="12.7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3"/>
      <c r="K167" s="13"/>
      <c r="L167" s="13"/>
      <c r="M167" s="13"/>
      <c r="N167" s="13"/>
      <c r="O167" s="13"/>
      <c r="P167" s="13"/>
      <c r="Q167" s="13"/>
      <c r="R167" s="13"/>
      <c r="S167" s="13"/>
    </row>
    <row r="168" spans="1:19" ht="12.7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3"/>
      <c r="O168" s="13"/>
      <c r="P168" s="13"/>
      <c r="Q168" s="13"/>
      <c r="R168" s="13"/>
      <c r="S168" s="13"/>
    </row>
    <row r="169" spans="1:19" ht="12.7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3"/>
      <c r="K169" s="13"/>
      <c r="L169" s="13"/>
      <c r="M169" s="13"/>
      <c r="N169" s="13"/>
      <c r="O169" s="13"/>
      <c r="P169" s="13"/>
      <c r="Q169" s="13"/>
      <c r="R169" s="13"/>
      <c r="S169" s="13"/>
    </row>
    <row r="170" spans="1:19" ht="12.7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3"/>
      <c r="K170" s="13"/>
      <c r="L170" s="13"/>
      <c r="M170" s="13"/>
      <c r="N170" s="13"/>
      <c r="O170" s="13"/>
      <c r="P170" s="13"/>
      <c r="Q170" s="13"/>
      <c r="R170" s="13"/>
      <c r="S170" s="13"/>
    </row>
    <row r="171" spans="1:19" ht="12.7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3"/>
      <c r="K171" s="13"/>
      <c r="L171" s="13"/>
      <c r="M171" s="13"/>
      <c r="N171" s="13"/>
      <c r="O171" s="13"/>
      <c r="P171" s="13"/>
      <c r="Q171" s="13"/>
      <c r="R171" s="13"/>
      <c r="S171" s="13"/>
    </row>
    <row r="172" spans="1:19" ht="12.7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3"/>
      <c r="K172" s="13"/>
      <c r="L172" s="13"/>
      <c r="M172" s="13"/>
      <c r="N172" s="13"/>
      <c r="O172" s="13"/>
      <c r="P172" s="13"/>
      <c r="Q172" s="13"/>
      <c r="R172" s="13"/>
      <c r="S172" s="13"/>
    </row>
    <row r="173" spans="1:19" ht="12.7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3"/>
      <c r="K173" s="13"/>
      <c r="L173" s="13"/>
      <c r="M173" s="13"/>
      <c r="N173" s="13"/>
      <c r="O173" s="13"/>
      <c r="P173" s="13"/>
      <c r="Q173" s="13"/>
      <c r="R173" s="13"/>
      <c r="S173" s="13"/>
    </row>
    <row r="174" spans="1:19" ht="12.7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3"/>
      <c r="K174" s="13"/>
      <c r="L174" s="13"/>
      <c r="M174" s="13"/>
      <c r="N174" s="13"/>
      <c r="O174" s="13"/>
      <c r="P174" s="13"/>
      <c r="Q174" s="13"/>
      <c r="R174" s="13"/>
      <c r="S174" s="13"/>
    </row>
    <row r="175" spans="1:19" ht="12.7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3"/>
      <c r="K175" s="13"/>
      <c r="L175" s="13"/>
      <c r="M175" s="13"/>
      <c r="N175" s="13"/>
      <c r="O175" s="13"/>
      <c r="P175" s="13"/>
      <c r="Q175" s="13"/>
      <c r="R175" s="13"/>
      <c r="S175" s="13"/>
    </row>
    <row r="176" spans="1:19" ht="12.7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3"/>
      <c r="K176" s="13"/>
      <c r="L176" s="13"/>
      <c r="M176" s="13"/>
      <c r="N176" s="13"/>
      <c r="O176" s="13"/>
      <c r="P176" s="13"/>
      <c r="Q176" s="13"/>
      <c r="R176" s="13"/>
      <c r="S176" s="13"/>
    </row>
    <row r="177" spans="1:19" ht="12.7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3"/>
      <c r="K177" s="13"/>
      <c r="L177" s="13"/>
      <c r="M177" s="13"/>
      <c r="N177" s="13"/>
      <c r="O177" s="13"/>
      <c r="P177" s="13"/>
      <c r="Q177" s="13"/>
      <c r="R177" s="13"/>
      <c r="S177" s="13"/>
    </row>
    <row r="178" spans="1:19" ht="12.7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3"/>
      <c r="O178" s="13"/>
      <c r="P178" s="13"/>
      <c r="Q178" s="13"/>
      <c r="R178" s="13"/>
      <c r="S178" s="13"/>
    </row>
    <row r="179" spans="1:19" ht="12.7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3"/>
      <c r="K179" s="13"/>
      <c r="L179" s="13"/>
      <c r="M179" s="13"/>
      <c r="N179" s="13"/>
      <c r="O179" s="13"/>
      <c r="P179" s="13"/>
      <c r="Q179" s="13"/>
      <c r="R179" s="13"/>
      <c r="S179" s="13"/>
    </row>
    <row r="180" spans="1:19" ht="12.7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3"/>
      <c r="O180" s="13"/>
      <c r="P180" s="13"/>
      <c r="Q180" s="13"/>
      <c r="R180" s="13"/>
      <c r="S180" s="13"/>
    </row>
    <row r="181" spans="1:19" ht="12.7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3"/>
      <c r="K181" s="13"/>
      <c r="L181" s="13"/>
      <c r="M181" s="13"/>
      <c r="N181" s="13"/>
      <c r="O181" s="13"/>
      <c r="P181" s="13"/>
      <c r="Q181" s="13"/>
      <c r="R181" s="13"/>
      <c r="S181" s="13"/>
    </row>
    <row r="182" spans="1:19" ht="12.7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3"/>
      <c r="K182" s="13"/>
      <c r="L182" s="13"/>
      <c r="M182" s="13"/>
      <c r="N182" s="13"/>
      <c r="O182" s="13"/>
      <c r="P182" s="13"/>
      <c r="Q182" s="13"/>
      <c r="R182" s="13"/>
      <c r="S182" s="13"/>
    </row>
    <row r="183" spans="1:19" ht="12.7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3"/>
      <c r="K183" s="13"/>
      <c r="L183" s="13"/>
      <c r="M183" s="13"/>
      <c r="N183" s="13"/>
      <c r="O183" s="13"/>
      <c r="P183" s="13"/>
      <c r="Q183" s="13"/>
      <c r="R183" s="13"/>
      <c r="S183" s="13"/>
    </row>
    <row r="184" spans="1:19" ht="12.7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3"/>
      <c r="K184" s="13"/>
      <c r="L184" s="13"/>
      <c r="M184" s="13"/>
      <c r="N184" s="13"/>
      <c r="O184" s="13"/>
      <c r="P184" s="13"/>
      <c r="Q184" s="13"/>
      <c r="R184" s="13"/>
      <c r="S184" s="13"/>
    </row>
    <row r="185" spans="1:19" ht="12.7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3"/>
      <c r="K185" s="13"/>
      <c r="L185" s="13"/>
      <c r="M185" s="13"/>
      <c r="N185" s="13"/>
      <c r="O185" s="13"/>
      <c r="P185" s="13"/>
      <c r="Q185" s="13"/>
      <c r="R185" s="13"/>
      <c r="S185" s="13"/>
    </row>
    <row r="186" spans="1:19" ht="12.7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3"/>
      <c r="K186" s="13"/>
      <c r="L186" s="13"/>
      <c r="M186" s="13"/>
      <c r="N186" s="13"/>
      <c r="O186" s="13"/>
      <c r="P186" s="13"/>
      <c r="Q186" s="13"/>
      <c r="R186" s="13"/>
      <c r="S186" s="13"/>
    </row>
    <row r="187" spans="1:19" ht="12.7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3"/>
      <c r="K187" s="13"/>
      <c r="L187" s="13"/>
      <c r="M187" s="13"/>
      <c r="N187" s="13"/>
      <c r="O187" s="13"/>
      <c r="P187" s="13"/>
      <c r="Q187" s="13"/>
      <c r="R187" s="13"/>
      <c r="S187" s="13"/>
    </row>
    <row r="188" spans="1:19" ht="12.7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3"/>
      <c r="K188" s="13"/>
      <c r="L188" s="13"/>
      <c r="M188" s="13"/>
      <c r="N188" s="13"/>
      <c r="O188" s="13"/>
      <c r="P188" s="13"/>
      <c r="Q188" s="13"/>
      <c r="R188" s="13"/>
      <c r="S188" s="13"/>
    </row>
    <row r="189" spans="1:19" ht="12.7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3"/>
      <c r="K189" s="13"/>
      <c r="L189" s="13"/>
      <c r="M189" s="13"/>
      <c r="N189" s="13"/>
      <c r="O189" s="13"/>
      <c r="P189" s="13"/>
      <c r="Q189" s="13"/>
      <c r="R189" s="13"/>
      <c r="S189" s="13"/>
    </row>
    <row r="190" spans="1:19" ht="12.7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3"/>
      <c r="K190" s="13"/>
      <c r="L190" s="13"/>
      <c r="M190" s="13"/>
      <c r="N190" s="13"/>
      <c r="O190" s="13"/>
      <c r="P190" s="13"/>
      <c r="Q190" s="13"/>
      <c r="R190" s="13"/>
      <c r="S190" s="13"/>
    </row>
    <row r="191" spans="1:19" ht="12.7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3"/>
      <c r="K191" s="13"/>
      <c r="L191" s="13"/>
      <c r="M191" s="13"/>
      <c r="N191" s="13"/>
      <c r="O191" s="13"/>
      <c r="P191" s="13"/>
      <c r="Q191" s="13"/>
      <c r="R191" s="13"/>
      <c r="S191" s="13"/>
    </row>
    <row r="192" spans="1:19" ht="12.7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3"/>
      <c r="K192" s="13"/>
      <c r="L192" s="13"/>
      <c r="M192" s="13"/>
      <c r="N192" s="13"/>
      <c r="O192" s="13"/>
      <c r="P192" s="13"/>
      <c r="Q192" s="13"/>
      <c r="R192" s="13"/>
      <c r="S192" s="13"/>
    </row>
    <row r="193" spans="1:19" ht="12.7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3"/>
      <c r="K193" s="13"/>
      <c r="L193" s="13"/>
      <c r="M193" s="13"/>
      <c r="N193" s="13"/>
      <c r="O193" s="13"/>
      <c r="P193" s="13"/>
      <c r="Q193" s="13"/>
      <c r="R193" s="13"/>
      <c r="S193" s="13"/>
    </row>
    <row r="194" spans="1:19" ht="12.7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3"/>
      <c r="K194" s="13"/>
      <c r="L194" s="13"/>
      <c r="M194" s="13"/>
      <c r="N194" s="13"/>
      <c r="O194" s="13"/>
      <c r="P194" s="13"/>
      <c r="Q194" s="13"/>
      <c r="R194" s="13"/>
      <c r="S194" s="13"/>
    </row>
    <row r="195" spans="1:19" ht="12.7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3"/>
      <c r="K195" s="13"/>
      <c r="L195" s="13"/>
      <c r="M195" s="13"/>
      <c r="N195" s="13"/>
      <c r="O195" s="13"/>
      <c r="P195" s="13"/>
      <c r="Q195" s="13"/>
      <c r="R195" s="13"/>
      <c r="S195" s="13"/>
    </row>
    <row r="196" spans="1:19" ht="12.7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3"/>
      <c r="K196" s="13"/>
      <c r="L196" s="13"/>
      <c r="M196" s="13"/>
      <c r="N196" s="13"/>
      <c r="O196" s="13"/>
      <c r="P196" s="13"/>
      <c r="Q196" s="13"/>
      <c r="R196" s="13"/>
      <c r="S196" s="13"/>
    </row>
    <row r="197" spans="1:19" ht="12.7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3"/>
      <c r="K197" s="13"/>
      <c r="L197" s="13"/>
      <c r="M197" s="13"/>
      <c r="N197" s="13"/>
      <c r="O197" s="13"/>
      <c r="P197" s="13"/>
      <c r="Q197" s="13"/>
      <c r="R197" s="13"/>
      <c r="S197" s="13"/>
    </row>
    <row r="198" spans="1:19" ht="12.7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3"/>
      <c r="K198" s="13"/>
      <c r="L198" s="13"/>
      <c r="M198" s="13"/>
      <c r="N198" s="13"/>
      <c r="O198" s="13"/>
      <c r="P198" s="13"/>
      <c r="Q198" s="13"/>
      <c r="R198" s="13"/>
      <c r="S198" s="13"/>
    </row>
    <row r="199" spans="1:19" ht="12.7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3"/>
      <c r="K199" s="13"/>
      <c r="L199" s="13"/>
      <c r="M199" s="13"/>
      <c r="N199" s="13"/>
      <c r="O199" s="13"/>
      <c r="P199" s="13"/>
      <c r="Q199" s="13"/>
      <c r="R199" s="13"/>
      <c r="S199" s="13"/>
    </row>
    <row r="200" spans="1:19" ht="12.7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3"/>
      <c r="K200" s="13"/>
      <c r="L200" s="13"/>
      <c r="M200" s="13"/>
      <c r="N200" s="13"/>
      <c r="O200" s="13"/>
      <c r="P200" s="13"/>
      <c r="Q200" s="13"/>
      <c r="R200" s="13"/>
      <c r="S200" s="13"/>
    </row>
    <row r="201" spans="1:19" ht="12.7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3"/>
      <c r="K201" s="13"/>
      <c r="L201" s="13"/>
      <c r="M201" s="13"/>
      <c r="N201" s="13"/>
      <c r="O201" s="13"/>
      <c r="P201" s="13"/>
      <c r="Q201" s="13"/>
      <c r="R201" s="13"/>
      <c r="S201" s="13"/>
    </row>
    <row r="202" spans="1:19" ht="12.7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3"/>
      <c r="K202" s="13"/>
      <c r="L202" s="13"/>
      <c r="M202" s="13"/>
      <c r="N202" s="13"/>
      <c r="O202" s="13"/>
      <c r="P202" s="13"/>
      <c r="Q202" s="13"/>
      <c r="R202" s="13"/>
      <c r="S202" s="13"/>
    </row>
    <row r="203" spans="1:19" ht="12.7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3"/>
      <c r="K203" s="13"/>
      <c r="L203" s="13"/>
      <c r="M203" s="13"/>
      <c r="N203" s="13"/>
      <c r="O203" s="13"/>
      <c r="P203" s="13"/>
      <c r="Q203" s="13"/>
      <c r="R203" s="13"/>
      <c r="S203" s="13"/>
    </row>
    <row r="204" spans="1:19" ht="12.7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3"/>
      <c r="K204" s="13"/>
      <c r="L204" s="13"/>
      <c r="M204" s="13"/>
      <c r="N204" s="13"/>
      <c r="O204" s="13"/>
      <c r="P204" s="13"/>
      <c r="Q204" s="13"/>
      <c r="R204" s="13"/>
      <c r="S204" s="13"/>
    </row>
    <row r="205" spans="1:19" ht="12.7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3"/>
      <c r="K205" s="13"/>
      <c r="L205" s="13"/>
      <c r="M205" s="13"/>
      <c r="N205" s="13"/>
      <c r="O205" s="13"/>
      <c r="P205" s="13"/>
      <c r="Q205" s="13"/>
      <c r="R205" s="13"/>
      <c r="S205" s="13"/>
    </row>
    <row r="206" spans="1:19" ht="12.7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3"/>
      <c r="K206" s="13"/>
      <c r="L206" s="13"/>
      <c r="M206" s="13"/>
      <c r="N206" s="13"/>
      <c r="O206" s="13"/>
      <c r="P206" s="13"/>
      <c r="Q206" s="13"/>
      <c r="R206" s="13"/>
      <c r="S206" s="13"/>
    </row>
    <row r="207" spans="1:19" ht="12.7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3"/>
      <c r="K207" s="13"/>
      <c r="L207" s="13"/>
      <c r="M207" s="13"/>
      <c r="N207" s="13"/>
      <c r="O207" s="13"/>
      <c r="P207" s="13"/>
      <c r="Q207" s="13"/>
      <c r="R207" s="13"/>
      <c r="S207" s="13"/>
    </row>
    <row r="208" spans="1:19" ht="12.7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3"/>
      <c r="O208" s="13"/>
      <c r="P208" s="13"/>
      <c r="Q208" s="13"/>
      <c r="R208" s="13"/>
      <c r="S208" s="13"/>
    </row>
    <row r="209" spans="1:19" ht="12.7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3"/>
      <c r="K209" s="13"/>
      <c r="L209" s="13"/>
      <c r="M209" s="13"/>
      <c r="N209" s="13"/>
      <c r="O209" s="13"/>
      <c r="P209" s="13"/>
      <c r="Q209" s="13"/>
      <c r="R209" s="13"/>
      <c r="S209" s="13"/>
    </row>
    <row r="210" spans="1:19" ht="12.7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3"/>
      <c r="K210" s="13"/>
      <c r="L210" s="13"/>
      <c r="M210" s="13"/>
      <c r="N210" s="13"/>
      <c r="O210" s="13"/>
      <c r="P210" s="13"/>
      <c r="Q210" s="13"/>
      <c r="R210" s="13"/>
      <c r="S210" s="13"/>
    </row>
    <row r="211" spans="1:19" ht="12.7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3"/>
      <c r="K211" s="13"/>
      <c r="L211" s="13"/>
      <c r="M211" s="13"/>
      <c r="N211" s="13"/>
      <c r="O211" s="13"/>
      <c r="P211" s="13"/>
      <c r="Q211" s="13"/>
      <c r="R211" s="13"/>
      <c r="S211" s="13"/>
    </row>
    <row r="212" spans="1:19" ht="12.7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3"/>
      <c r="O212" s="13"/>
      <c r="P212" s="13"/>
      <c r="Q212" s="13"/>
      <c r="R212" s="13"/>
      <c r="S212" s="13"/>
    </row>
    <row r="213" spans="1:19" ht="12.7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3"/>
      <c r="K213" s="13"/>
      <c r="L213" s="13"/>
      <c r="M213" s="13"/>
      <c r="N213" s="13"/>
      <c r="O213" s="13"/>
      <c r="P213" s="13"/>
      <c r="Q213" s="13"/>
      <c r="R213" s="13"/>
      <c r="S213" s="13"/>
    </row>
    <row r="214" spans="1:19" ht="12.7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3"/>
      <c r="K214" s="13"/>
      <c r="L214" s="13"/>
      <c r="M214" s="13"/>
      <c r="N214" s="13"/>
      <c r="O214" s="13"/>
      <c r="P214" s="13"/>
      <c r="Q214" s="13"/>
      <c r="R214" s="13"/>
      <c r="S214" s="13"/>
    </row>
    <row r="215" spans="1:19" ht="12.7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3"/>
      <c r="K215" s="13"/>
      <c r="L215" s="13"/>
      <c r="M215" s="13"/>
      <c r="N215" s="13"/>
      <c r="O215" s="13"/>
      <c r="P215" s="13"/>
      <c r="Q215" s="13"/>
      <c r="R215" s="13"/>
      <c r="S215" s="13"/>
    </row>
    <row r="216" spans="1:19" ht="12.7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3"/>
      <c r="K216" s="13"/>
      <c r="L216" s="13"/>
      <c r="M216" s="13"/>
      <c r="N216" s="13"/>
      <c r="O216" s="13"/>
      <c r="P216" s="13"/>
      <c r="Q216" s="13"/>
      <c r="R216" s="13"/>
      <c r="S216" s="13"/>
    </row>
    <row r="217" spans="1:19" ht="12.7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3"/>
      <c r="K217" s="13"/>
      <c r="L217" s="13"/>
      <c r="M217" s="13"/>
      <c r="N217" s="13"/>
      <c r="O217" s="13"/>
      <c r="P217" s="13"/>
      <c r="Q217" s="13"/>
      <c r="R217" s="13"/>
      <c r="S217" s="13"/>
    </row>
    <row r="218" spans="1:19" ht="12.7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3"/>
      <c r="K218" s="13"/>
      <c r="L218" s="13"/>
      <c r="M218" s="13"/>
      <c r="N218" s="13"/>
      <c r="O218" s="13"/>
      <c r="P218" s="13"/>
      <c r="Q218" s="13"/>
      <c r="R218" s="13"/>
      <c r="S218" s="13"/>
    </row>
    <row r="219" spans="1:19" ht="12.7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3"/>
      <c r="K219" s="13"/>
      <c r="L219" s="13"/>
      <c r="M219" s="13"/>
      <c r="N219" s="13"/>
      <c r="O219" s="13"/>
      <c r="P219" s="13"/>
      <c r="Q219" s="13"/>
      <c r="R219" s="13"/>
      <c r="S219" s="13"/>
    </row>
    <row r="220" spans="1:19" ht="12.7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3"/>
      <c r="K220" s="13"/>
      <c r="L220" s="13"/>
      <c r="M220" s="13"/>
      <c r="N220" s="13"/>
      <c r="O220" s="13"/>
      <c r="P220" s="13"/>
      <c r="Q220" s="13"/>
      <c r="R220" s="13"/>
      <c r="S220" s="13"/>
    </row>
    <row r="221" spans="1:19" ht="12.7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3"/>
      <c r="K221" s="13"/>
      <c r="L221" s="13"/>
      <c r="M221" s="13"/>
      <c r="N221" s="13"/>
      <c r="O221" s="13"/>
      <c r="P221" s="13"/>
      <c r="Q221" s="13"/>
      <c r="R221" s="13"/>
      <c r="S221" s="13"/>
    </row>
    <row r="222" spans="1:19" ht="12.7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3"/>
      <c r="K222" s="13"/>
      <c r="L222" s="13"/>
      <c r="M222" s="13"/>
      <c r="N222" s="13"/>
      <c r="O222" s="13"/>
      <c r="P222" s="13"/>
      <c r="Q222" s="13"/>
      <c r="R222" s="13"/>
      <c r="S222" s="13"/>
    </row>
    <row r="223" spans="1:19" ht="12.7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3"/>
      <c r="O223" s="13"/>
      <c r="P223" s="13"/>
      <c r="Q223" s="13"/>
      <c r="R223" s="13"/>
      <c r="S223" s="13"/>
    </row>
    <row r="224" spans="1:19" ht="12.7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3"/>
      <c r="K224" s="13"/>
      <c r="L224" s="13"/>
      <c r="M224" s="13"/>
      <c r="N224" s="13"/>
      <c r="O224" s="13"/>
      <c r="P224" s="13"/>
      <c r="Q224" s="13"/>
      <c r="R224" s="13"/>
      <c r="S224" s="13"/>
    </row>
    <row r="225" spans="1:19" ht="12.7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3"/>
      <c r="K225" s="13"/>
      <c r="L225" s="13"/>
      <c r="M225" s="13"/>
      <c r="N225" s="13"/>
      <c r="O225" s="13"/>
      <c r="P225" s="13"/>
      <c r="Q225" s="13"/>
      <c r="R225" s="13"/>
      <c r="S225" s="13"/>
    </row>
    <row r="226" spans="1:19" ht="12.7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3"/>
      <c r="K226" s="13"/>
      <c r="L226" s="13"/>
      <c r="M226" s="13"/>
      <c r="N226" s="13"/>
      <c r="O226" s="13"/>
      <c r="P226" s="13"/>
      <c r="Q226" s="13"/>
      <c r="R226" s="13"/>
      <c r="S226" s="13"/>
    </row>
    <row r="227" spans="1:19" ht="12.7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3"/>
      <c r="K227" s="13"/>
      <c r="L227" s="13"/>
      <c r="M227" s="13"/>
      <c r="N227" s="13"/>
      <c r="O227" s="13"/>
      <c r="P227" s="13"/>
      <c r="Q227" s="13"/>
      <c r="R227" s="13"/>
      <c r="S227" s="13"/>
    </row>
    <row r="228" spans="1:19" ht="12.7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3"/>
      <c r="K228" s="13"/>
      <c r="L228" s="13"/>
      <c r="M228" s="13"/>
      <c r="N228" s="13"/>
      <c r="O228" s="13"/>
      <c r="P228" s="13"/>
      <c r="Q228" s="13"/>
      <c r="R228" s="13"/>
      <c r="S228" s="13"/>
    </row>
    <row r="229" spans="1:19" ht="12.7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3"/>
      <c r="K229" s="13"/>
      <c r="L229" s="13"/>
      <c r="M229" s="13"/>
      <c r="N229" s="13"/>
      <c r="O229" s="13"/>
      <c r="P229" s="13"/>
      <c r="Q229" s="13"/>
      <c r="R229" s="13"/>
      <c r="S229" s="13"/>
    </row>
    <row r="230" spans="1:19" ht="12.7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3"/>
      <c r="K230" s="13"/>
      <c r="L230" s="13"/>
      <c r="M230" s="13"/>
      <c r="N230" s="13"/>
      <c r="O230" s="13"/>
      <c r="P230" s="13"/>
      <c r="Q230" s="13"/>
      <c r="R230" s="13"/>
      <c r="S230" s="13"/>
    </row>
    <row r="231" spans="1:19" ht="12.7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3"/>
      <c r="K231" s="13"/>
      <c r="L231" s="13"/>
      <c r="M231" s="13"/>
      <c r="N231" s="13"/>
      <c r="O231" s="13"/>
      <c r="P231" s="13"/>
      <c r="Q231" s="13"/>
      <c r="R231" s="13"/>
      <c r="S231" s="13"/>
    </row>
    <row r="232" spans="1:19" ht="12.7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3"/>
      <c r="K232" s="13"/>
      <c r="L232" s="13"/>
      <c r="M232" s="13"/>
      <c r="N232" s="13"/>
      <c r="O232" s="13"/>
      <c r="P232" s="13"/>
      <c r="Q232" s="13"/>
      <c r="R232" s="13"/>
      <c r="S232" s="13"/>
    </row>
    <row r="233" spans="1:19" ht="12.7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3"/>
      <c r="K233" s="13"/>
      <c r="L233" s="13"/>
      <c r="M233" s="13"/>
      <c r="N233" s="13"/>
      <c r="O233" s="13"/>
      <c r="P233" s="13"/>
      <c r="Q233" s="13"/>
      <c r="R233" s="13"/>
      <c r="S233" s="13"/>
    </row>
    <row r="234" spans="1:19" ht="12.7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3"/>
      <c r="K234" s="13"/>
      <c r="L234" s="13"/>
      <c r="M234" s="13"/>
      <c r="N234" s="13"/>
      <c r="O234" s="13"/>
      <c r="P234" s="13"/>
      <c r="Q234" s="13"/>
      <c r="R234" s="13"/>
      <c r="S234" s="13"/>
    </row>
    <row r="235" spans="1:19" ht="12.7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3"/>
      <c r="K235" s="13"/>
      <c r="L235" s="13"/>
      <c r="M235" s="13"/>
      <c r="N235" s="13"/>
      <c r="O235" s="13"/>
      <c r="P235" s="13"/>
      <c r="Q235" s="13"/>
      <c r="R235" s="13"/>
      <c r="S235" s="13"/>
    </row>
    <row r="236" spans="1:19" ht="12.7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3"/>
      <c r="K236" s="13"/>
      <c r="L236" s="13"/>
      <c r="M236" s="13"/>
      <c r="N236" s="13"/>
      <c r="O236" s="13"/>
      <c r="P236" s="13"/>
      <c r="Q236" s="13"/>
      <c r="R236" s="13"/>
      <c r="S236" s="13"/>
    </row>
    <row r="237" spans="1:19" ht="12.7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3"/>
      <c r="K237" s="13"/>
      <c r="L237" s="13"/>
      <c r="M237" s="13"/>
      <c r="N237" s="13"/>
      <c r="O237" s="13"/>
      <c r="P237" s="13"/>
      <c r="Q237" s="13"/>
      <c r="R237" s="13"/>
      <c r="S237" s="13"/>
    </row>
    <row r="238" spans="1:19" ht="12.7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3"/>
      <c r="K238" s="13"/>
      <c r="L238" s="13"/>
      <c r="M238" s="13"/>
      <c r="N238" s="13"/>
      <c r="O238" s="13"/>
      <c r="P238" s="13"/>
      <c r="Q238" s="13"/>
      <c r="R238" s="13"/>
      <c r="S238" s="13"/>
    </row>
    <row r="239" spans="1:19" ht="12.7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3"/>
      <c r="K239" s="13"/>
      <c r="L239" s="13"/>
      <c r="M239" s="13"/>
      <c r="N239" s="13"/>
      <c r="O239" s="13"/>
      <c r="P239" s="13"/>
      <c r="Q239" s="13"/>
      <c r="R239" s="13"/>
      <c r="S239" s="13"/>
    </row>
    <row r="240" spans="1:19" ht="12.7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3"/>
      <c r="K240" s="13"/>
      <c r="L240" s="13"/>
      <c r="M240" s="13"/>
      <c r="N240" s="13"/>
      <c r="O240" s="13"/>
      <c r="P240" s="13"/>
      <c r="Q240" s="13"/>
      <c r="R240" s="13"/>
      <c r="S240" s="13"/>
    </row>
    <row r="241" spans="1:19" ht="12.7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3"/>
      <c r="K241" s="13"/>
      <c r="L241" s="13"/>
      <c r="M241" s="13"/>
      <c r="N241" s="13"/>
      <c r="O241" s="13"/>
      <c r="P241" s="13"/>
      <c r="Q241" s="13"/>
      <c r="R241" s="13"/>
      <c r="S241" s="13"/>
    </row>
    <row r="242" spans="1:19" ht="12.7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3"/>
      <c r="K242" s="13"/>
      <c r="L242" s="13"/>
      <c r="M242" s="13"/>
      <c r="N242" s="13"/>
      <c r="O242" s="13"/>
      <c r="P242" s="13"/>
      <c r="Q242" s="13"/>
      <c r="R242" s="13"/>
      <c r="S242" s="13"/>
    </row>
    <row r="243" spans="1:19" ht="12.7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3"/>
      <c r="K243" s="13"/>
      <c r="L243" s="13"/>
      <c r="M243" s="13"/>
      <c r="N243" s="13"/>
      <c r="O243" s="13"/>
      <c r="P243" s="13"/>
      <c r="Q243" s="13"/>
      <c r="R243" s="13"/>
      <c r="S243" s="13"/>
    </row>
    <row r="244" spans="1:19" ht="12.7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3"/>
      <c r="K244" s="13"/>
      <c r="L244" s="13"/>
      <c r="M244" s="13"/>
      <c r="N244" s="13"/>
      <c r="O244" s="13"/>
      <c r="P244" s="13"/>
      <c r="Q244" s="13"/>
      <c r="R244" s="13"/>
      <c r="S244" s="13"/>
    </row>
    <row r="245" spans="1:19" ht="12.7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3"/>
      <c r="K245" s="13"/>
      <c r="L245" s="13"/>
      <c r="M245" s="13"/>
      <c r="N245" s="13"/>
      <c r="O245" s="13"/>
      <c r="P245" s="13"/>
      <c r="Q245" s="13"/>
      <c r="R245" s="13"/>
      <c r="S245" s="13"/>
    </row>
    <row r="246" spans="1:19" ht="12.7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3"/>
      <c r="O246" s="13"/>
      <c r="P246" s="13"/>
      <c r="Q246" s="13"/>
      <c r="R246" s="13"/>
      <c r="S246" s="13"/>
    </row>
    <row r="247" spans="1:19" ht="12.7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3"/>
      <c r="K247" s="13"/>
      <c r="L247" s="13"/>
      <c r="M247" s="13"/>
      <c r="N247" s="13"/>
      <c r="O247" s="13"/>
      <c r="P247" s="13"/>
      <c r="Q247" s="13"/>
      <c r="R247" s="13"/>
      <c r="S247" s="13"/>
    </row>
    <row r="248" spans="1:19" ht="12.7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3"/>
      <c r="O248" s="13"/>
      <c r="P248" s="13"/>
      <c r="Q248" s="13"/>
      <c r="R248" s="13"/>
      <c r="S248" s="13"/>
    </row>
    <row r="249" spans="1:19" ht="12.7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3"/>
      <c r="K249" s="13"/>
      <c r="L249" s="13"/>
      <c r="M249" s="13"/>
      <c r="N249" s="13"/>
      <c r="O249" s="13"/>
      <c r="P249" s="13"/>
      <c r="Q249" s="13"/>
      <c r="R249" s="13"/>
      <c r="S249" s="13"/>
    </row>
    <row r="250" spans="1:19" ht="12.7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3"/>
      <c r="K250" s="13"/>
      <c r="L250" s="13"/>
      <c r="M250" s="13"/>
      <c r="N250" s="13"/>
      <c r="O250" s="13"/>
      <c r="P250" s="13"/>
      <c r="Q250" s="13"/>
      <c r="R250" s="13"/>
      <c r="S250" s="13"/>
    </row>
    <row r="251" spans="1:19" ht="12.7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3"/>
      <c r="K251" s="13"/>
      <c r="L251" s="13"/>
      <c r="M251" s="13"/>
      <c r="N251" s="13"/>
      <c r="O251" s="13"/>
      <c r="P251" s="13"/>
      <c r="Q251" s="13"/>
      <c r="R251" s="13"/>
      <c r="S251" s="13"/>
    </row>
    <row r="252" spans="1:19" ht="12.7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3"/>
      <c r="K252" s="13"/>
      <c r="L252" s="13"/>
      <c r="M252" s="13"/>
      <c r="N252" s="13"/>
      <c r="O252" s="13"/>
      <c r="P252" s="13"/>
      <c r="Q252" s="13"/>
      <c r="R252" s="13"/>
      <c r="S252" s="13"/>
    </row>
    <row r="253" spans="1:19" ht="12.7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3"/>
      <c r="K253" s="13"/>
      <c r="L253" s="13"/>
      <c r="M253" s="13"/>
      <c r="N253" s="13"/>
      <c r="O253" s="13"/>
      <c r="P253" s="13"/>
      <c r="Q253" s="13"/>
      <c r="R253" s="13"/>
      <c r="S253" s="13"/>
    </row>
    <row r="254" spans="1:19" ht="12.7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3"/>
      <c r="K254" s="13"/>
      <c r="L254" s="13"/>
      <c r="M254" s="13"/>
      <c r="N254" s="13"/>
      <c r="O254" s="13"/>
      <c r="P254" s="13"/>
      <c r="Q254" s="13"/>
      <c r="R254" s="13"/>
      <c r="S254" s="13"/>
    </row>
    <row r="255" spans="1:19" ht="12.7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3"/>
      <c r="K255" s="13"/>
      <c r="L255" s="13"/>
      <c r="M255" s="13"/>
      <c r="N255" s="13"/>
      <c r="O255" s="13"/>
      <c r="P255" s="13"/>
      <c r="Q255" s="13"/>
      <c r="R255" s="13"/>
      <c r="S255" s="13"/>
    </row>
    <row r="256" spans="1:19" ht="12.7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3"/>
      <c r="K256" s="13"/>
      <c r="L256" s="13"/>
      <c r="M256" s="13"/>
      <c r="N256" s="13"/>
      <c r="O256" s="13"/>
      <c r="P256" s="13"/>
      <c r="Q256" s="13"/>
      <c r="R256" s="13"/>
      <c r="S256" s="13"/>
    </row>
    <row r="257" spans="1:19" ht="12.7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3"/>
      <c r="K257" s="13"/>
      <c r="L257" s="13"/>
      <c r="M257" s="13"/>
      <c r="N257" s="13"/>
      <c r="O257" s="13"/>
      <c r="P257" s="13"/>
      <c r="Q257" s="13"/>
      <c r="R257" s="13"/>
      <c r="S257" s="13"/>
    </row>
    <row r="258" spans="1:19" ht="12.7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3"/>
      <c r="K258" s="13"/>
      <c r="L258" s="13"/>
      <c r="M258" s="13"/>
      <c r="N258" s="13"/>
      <c r="O258" s="13"/>
      <c r="P258" s="13"/>
      <c r="Q258" s="13"/>
      <c r="R258" s="13"/>
      <c r="S258" s="13"/>
    </row>
    <row r="259" spans="1:19" ht="12.7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3"/>
      <c r="K259" s="13"/>
      <c r="L259" s="13"/>
      <c r="M259" s="13"/>
      <c r="N259" s="13"/>
      <c r="O259" s="13"/>
      <c r="P259" s="13"/>
      <c r="Q259" s="13"/>
      <c r="R259" s="13"/>
      <c r="S259" s="13"/>
    </row>
    <row r="260" spans="1:19" ht="12.7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3"/>
      <c r="K260" s="13"/>
      <c r="L260" s="13"/>
      <c r="M260" s="13"/>
      <c r="N260" s="13"/>
      <c r="O260" s="13"/>
      <c r="P260" s="13"/>
      <c r="Q260" s="13"/>
      <c r="R260" s="13"/>
      <c r="S260" s="13"/>
    </row>
    <row r="261" spans="1:19" ht="12.7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3"/>
      <c r="K261" s="13"/>
      <c r="L261" s="13"/>
      <c r="M261" s="13"/>
      <c r="N261" s="13"/>
      <c r="O261" s="13"/>
      <c r="P261" s="13"/>
      <c r="Q261" s="13"/>
      <c r="R261" s="13"/>
      <c r="S261" s="13"/>
    </row>
    <row r="262" spans="1:19" ht="12.7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3"/>
      <c r="K262" s="13"/>
      <c r="L262" s="13"/>
      <c r="M262" s="13"/>
      <c r="N262" s="13"/>
      <c r="O262" s="13"/>
      <c r="P262" s="13"/>
      <c r="Q262" s="13"/>
      <c r="R262" s="13"/>
      <c r="S262" s="13"/>
    </row>
    <row r="263" spans="1:19" ht="12.7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3"/>
      <c r="K263" s="13"/>
      <c r="L263" s="13"/>
      <c r="M263" s="13"/>
      <c r="N263" s="13"/>
      <c r="O263" s="13"/>
      <c r="P263" s="13"/>
      <c r="Q263" s="13"/>
      <c r="R263" s="13"/>
      <c r="S263" s="13"/>
    </row>
    <row r="264" spans="1:19" ht="12.7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3"/>
      <c r="K264" s="13"/>
      <c r="L264" s="13"/>
      <c r="M264" s="13"/>
      <c r="N264" s="13"/>
      <c r="O264" s="13"/>
      <c r="P264" s="13"/>
      <c r="Q264" s="13"/>
      <c r="R264" s="13"/>
      <c r="S264" s="13"/>
    </row>
    <row r="265" spans="1:19" ht="12.7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3"/>
      <c r="K265" s="13"/>
      <c r="L265" s="13"/>
      <c r="M265" s="13"/>
      <c r="N265" s="13"/>
      <c r="O265" s="13"/>
      <c r="P265" s="13"/>
      <c r="Q265" s="13"/>
      <c r="R265" s="13"/>
      <c r="S265" s="13"/>
    </row>
    <row r="266" spans="1:19" ht="12.7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3"/>
      <c r="O266" s="13"/>
      <c r="P266" s="13"/>
      <c r="Q266" s="13"/>
      <c r="R266" s="13"/>
      <c r="S266" s="13"/>
    </row>
    <row r="267" spans="1:19" ht="12.7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3"/>
      <c r="K267" s="13"/>
      <c r="L267" s="13"/>
      <c r="M267" s="13"/>
      <c r="N267" s="13"/>
      <c r="O267" s="13"/>
      <c r="P267" s="13"/>
      <c r="Q267" s="13"/>
      <c r="R267" s="13"/>
      <c r="S267" s="13"/>
    </row>
    <row r="268" spans="1:19" ht="12.7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3"/>
      <c r="K268" s="13"/>
      <c r="L268" s="13"/>
      <c r="M268" s="13"/>
      <c r="N268" s="13"/>
      <c r="O268" s="13"/>
      <c r="P268" s="13"/>
      <c r="Q268" s="13"/>
      <c r="R268" s="13"/>
      <c r="S268" s="13"/>
    </row>
    <row r="269" spans="1:19" ht="12.7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3"/>
      <c r="K269" s="13"/>
      <c r="L269" s="13"/>
      <c r="M269" s="13"/>
      <c r="N269" s="13"/>
      <c r="O269" s="13"/>
      <c r="P269" s="13"/>
      <c r="Q269" s="13"/>
      <c r="R269" s="13"/>
      <c r="S269" s="13"/>
    </row>
    <row r="270" spans="1:19" ht="12.7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3"/>
      <c r="K270" s="13"/>
      <c r="L270" s="13"/>
      <c r="M270" s="13"/>
      <c r="N270" s="13"/>
      <c r="O270" s="13"/>
      <c r="P270" s="13"/>
      <c r="Q270" s="13"/>
      <c r="R270" s="13"/>
      <c r="S270" s="13"/>
    </row>
    <row r="271" spans="1:19" ht="12.7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3"/>
      <c r="K271" s="13"/>
      <c r="L271" s="13"/>
      <c r="M271" s="13"/>
      <c r="N271" s="13"/>
      <c r="O271" s="13"/>
      <c r="P271" s="13"/>
      <c r="Q271" s="13"/>
      <c r="R271" s="13"/>
      <c r="S271" s="13"/>
    </row>
    <row r="272" spans="1:19" ht="12.7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3"/>
      <c r="K272" s="13"/>
      <c r="L272" s="13"/>
      <c r="M272" s="13"/>
      <c r="N272" s="13"/>
      <c r="O272" s="13"/>
      <c r="P272" s="13"/>
      <c r="Q272" s="13"/>
      <c r="R272" s="13"/>
      <c r="S272" s="13"/>
    </row>
    <row r="273" spans="1:19" ht="12.7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3"/>
      <c r="K273" s="13"/>
      <c r="L273" s="13"/>
      <c r="M273" s="13"/>
      <c r="N273" s="13"/>
      <c r="O273" s="13"/>
      <c r="P273" s="13"/>
      <c r="Q273" s="13"/>
      <c r="R273" s="13"/>
      <c r="S273" s="13"/>
    </row>
    <row r="274" spans="1:19" ht="12.7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3"/>
      <c r="K274" s="13"/>
      <c r="L274" s="13"/>
      <c r="M274" s="13"/>
      <c r="N274" s="13"/>
      <c r="O274" s="13"/>
      <c r="P274" s="13"/>
      <c r="Q274" s="13"/>
      <c r="R274" s="13"/>
      <c r="S274" s="13"/>
    </row>
    <row r="275" spans="1:19" ht="12.7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3"/>
      <c r="K275" s="13"/>
      <c r="L275" s="13"/>
      <c r="M275" s="13"/>
      <c r="N275" s="13"/>
      <c r="O275" s="13"/>
      <c r="P275" s="13"/>
      <c r="Q275" s="13"/>
      <c r="R275" s="13"/>
      <c r="S275" s="13"/>
    </row>
    <row r="276" spans="1:19" ht="12.7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3"/>
      <c r="K276" s="13"/>
      <c r="L276" s="13"/>
      <c r="M276" s="13"/>
      <c r="N276" s="13"/>
      <c r="O276" s="13"/>
      <c r="P276" s="13"/>
      <c r="Q276" s="13"/>
      <c r="R276" s="13"/>
      <c r="S276" s="13"/>
    </row>
    <row r="277" spans="1:19" ht="12.7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3"/>
      <c r="K277" s="13"/>
      <c r="L277" s="13"/>
      <c r="M277" s="13"/>
      <c r="N277" s="13"/>
      <c r="O277" s="13"/>
      <c r="P277" s="13"/>
      <c r="Q277" s="13"/>
      <c r="R277" s="13"/>
      <c r="S277" s="13"/>
    </row>
    <row r="278" spans="1:19" ht="12.7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3"/>
      <c r="K278" s="13"/>
      <c r="L278" s="13"/>
      <c r="M278" s="13"/>
      <c r="N278" s="13"/>
      <c r="O278" s="13"/>
      <c r="P278" s="13"/>
      <c r="Q278" s="13"/>
      <c r="R278" s="13"/>
      <c r="S278" s="13"/>
    </row>
    <row r="279" spans="1:19" ht="12.7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3"/>
      <c r="K279" s="13"/>
      <c r="L279" s="13"/>
      <c r="M279" s="13"/>
      <c r="N279" s="13"/>
      <c r="O279" s="13"/>
      <c r="P279" s="13"/>
      <c r="Q279" s="13"/>
      <c r="R279" s="13"/>
      <c r="S279" s="13"/>
    </row>
    <row r="280" spans="1:19" ht="12.7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3"/>
      <c r="O280" s="13"/>
      <c r="P280" s="13"/>
      <c r="Q280" s="13"/>
      <c r="R280" s="13"/>
      <c r="S280" s="13"/>
    </row>
    <row r="281" spans="1:19" ht="12.7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3"/>
      <c r="K281" s="13"/>
      <c r="L281" s="13"/>
      <c r="M281" s="13"/>
      <c r="N281" s="13"/>
      <c r="O281" s="13"/>
      <c r="P281" s="13"/>
      <c r="Q281" s="13"/>
      <c r="R281" s="13"/>
      <c r="S281" s="13"/>
    </row>
    <row r="282" spans="1:19" ht="12.7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3"/>
      <c r="K282" s="13"/>
      <c r="L282" s="13"/>
      <c r="M282" s="13"/>
      <c r="N282" s="13"/>
      <c r="O282" s="13"/>
      <c r="P282" s="13"/>
      <c r="Q282" s="13"/>
      <c r="R282" s="13"/>
      <c r="S282" s="13"/>
    </row>
    <row r="283" spans="1:19" ht="12.7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3"/>
      <c r="K283" s="13"/>
      <c r="L283" s="13"/>
      <c r="M283" s="13"/>
      <c r="N283" s="13"/>
      <c r="O283" s="13"/>
      <c r="P283" s="13"/>
      <c r="Q283" s="13"/>
      <c r="R283" s="13"/>
      <c r="S283" s="13"/>
    </row>
    <row r="284" spans="1:19" ht="12.7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3"/>
      <c r="K284" s="13"/>
      <c r="L284" s="13"/>
      <c r="M284" s="13"/>
      <c r="N284" s="13"/>
      <c r="O284" s="13"/>
      <c r="P284" s="13"/>
      <c r="Q284" s="13"/>
      <c r="R284" s="13"/>
      <c r="S284" s="13"/>
    </row>
    <row r="285" spans="1:19" ht="12.7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3"/>
      <c r="K285" s="13"/>
      <c r="L285" s="13"/>
      <c r="M285" s="13"/>
      <c r="N285" s="13"/>
      <c r="O285" s="13"/>
      <c r="P285" s="13"/>
      <c r="Q285" s="13"/>
      <c r="R285" s="13"/>
      <c r="S285" s="13"/>
    </row>
    <row r="286" spans="1:19" ht="12.7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3"/>
      <c r="K286" s="13"/>
      <c r="L286" s="13"/>
      <c r="M286" s="13"/>
      <c r="N286" s="13"/>
      <c r="O286" s="13"/>
      <c r="P286" s="13"/>
      <c r="Q286" s="13"/>
      <c r="R286" s="13"/>
      <c r="S286" s="13"/>
    </row>
    <row r="287" spans="1:19" ht="12.7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3"/>
      <c r="K287" s="13"/>
      <c r="L287" s="13"/>
      <c r="M287" s="13"/>
      <c r="N287" s="13"/>
      <c r="O287" s="13"/>
      <c r="P287" s="13"/>
      <c r="Q287" s="13"/>
      <c r="R287" s="13"/>
      <c r="S287" s="13"/>
    </row>
    <row r="288" spans="1:19" ht="12.7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3"/>
      <c r="O288" s="13"/>
      <c r="P288" s="13"/>
      <c r="Q288" s="13"/>
      <c r="R288" s="13"/>
      <c r="S288" s="13"/>
    </row>
    <row r="289" spans="1:19" ht="12.7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3"/>
      <c r="K289" s="13"/>
      <c r="L289" s="13"/>
      <c r="M289" s="13"/>
      <c r="N289" s="13"/>
      <c r="O289" s="13"/>
      <c r="P289" s="13"/>
      <c r="Q289" s="13"/>
      <c r="R289" s="13"/>
      <c r="S289" s="13"/>
    </row>
    <row r="290" spans="1:19" ht="12.7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3"/>
      <c r="K290" s="13"/>
      <c r="L290" s="13"/>
      <c r="M290" s="13"/>
      <c r="N290" s="13"/>
      <c r="O290" s="13"/>
      <c r="P290" s="13"/>
      <c r="Q290" s="13"/>
      <c r="R290" s="13"/>
      <c r="S290" s="13"/>
    </row>
    <row r="291" spans="1:19" ht="12.7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3"/>
      <c r="K291" s="13"/>
      <c r="L291" s="13"/>
      <c r="M291" s="13"/>
      <c r="N291" s="13"/>
      <c r="O291" s="13"/>
      <c r="P291" s="13"/>
      <c r="Q291" s="13"/>
      <c r="R291" s="13"/>
      <c r="S291" s="13"/>
    </row>
    <row r="292" spans="1:19" ht="12.7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3"/>
      <c r="K292" s="13"/>
      <c r="L292" s="13"/>
      <c r="M292" s="13"/>
      <c r="N292" s="13"/>
      <c r="O292" s="13"/>
      <c r="P292" s="13"/>
      <c r="Q292" s="13"/>
      <c r="R292" s="13"/>
      <c r="S292" s="13"/>
    </row>
    <row r="293" spans="1:19" ht="12.7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3"/>
      <c r="K293" s="13"/>
      <c r="L293" s="13"/>
      <c r="M293" s="13"/>
      <c r="N293" s="13"/>
      <c r="O293" s="13"/>
      <c r="P293" s="13"/>
      <c r="Q293" s="13"/>
      <c r="R293" s="13"/>
      <c r="S293" s="13"/>
    </row>
    <row r="294" spans="1:19" ht="12.7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3"/>
      <c r="K294" s="13"/>
      <c r="L294" s="13"/>
      <c r="M294" s="13"/>
      <c r="N294" s="13"/>
      <c r="O294" s="13"/>
      <c r="P294" s="13"/>
      <c r="Q294" s="13"/>
      <c r="R294" s="13"/>
      <c r="S294" s="13"/>
    </row>
    <row r="295" spans="1:19" ht="12.7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3"/>
      <c r="K295" s="13"/>
      <c r="L295" s="13"/>
      <c r="M295" s="13"/>
      <c r="N295" s="13"/>
      <c r="O295" s="13"/>
      <c r="P295" s="13"/>
      <c r="Q295" s="13"/>
      <c r="R295" s="13"/>
      <c r="S295" s="13"/>
    </row>
    <row r="296" spans="1:19" ht="12.7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3"/>
      <c r="K296" s="13"/>
      <c r="L296" s="13"/>
      <c r="M296" s="13"/>
      <c r="N296" s="13"/>
      <c r="O296" s="13"/>
      <c r="P296" s="13"/>
      <c r="Q296" s="13"/>
      <c r="R296" s="13"/>
      <c r="S296" s="13"/>
    </row>
    <row r="297" spans="1:19" ht="12.7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3"/>
      <c r="K297" s="13"/>
      <c r="L297" s="13"/>
      <c r="M297" s="13"/>
      <c r="N297" s="13"/>
      <c r="O297" s="13"/>
      <c r="P297" s="13"/>
      <c r="Q297" s="13"/>
      <c r="R297" s="13"/>
      <c r="S297" s="13"/>
    </row>
    <row r="298" spans="1:19" ht="12.7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3"/>
      <c r="K298" s="13"/>
      <c r="L298" s="13"/>
      <c r="M298" s="13"/>
      <c r="N298" s="13"/>
      <c r="O298" s="13"/>
      <c r="P298" s="13"/>
      <c r="Q298" s="13"/>
      <c r="R298" s="13"/>
      <c r="S298" s="13"/>
    </row>
    <row r="299" spans="1:19" ht="12.7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3"/>
      <c r="K299" s="13"/>
      <c r="L299" s="13"/>
      <c r="M299" s="13"/>
      <c r="N299" s="13"/>
      <c r="O299" s="13"/>
      <c r="P299" s="13"/>
      <c r="Q299" s="13"/>
      <c r="R299" s="13"/>
      <c r="S299" s="13"/>
    </row>
    <row r="300" spans="1:19" ht="12.7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3"/>
      <c r="K300" s="13"/>
      <c r="L300" s="13"/>
      <c r="M300" s="13"/>
      <c r="N300" s="13"/>
      <c r="O300" s="13"/>
      <c r="P300" s="13"/>
      <c r="Q300" s="13"/>
      <c r="R300" s="13"/>
      <c r="S300" s="13"/>
    </row>
    <row r="301" spans="1:19" ht="12.7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3"/>
      <c r="K301" s="13"/>
      <c r="L301" s="13"/>
      <c r="M301" s="13"/>
      <c r="N301" s="13"/>
      <c r="O301" s="13"/>
      <c r="P301" s="13"/>
      <c r="Q301" s="13"/>
      <c r="R301" s="13"/>
      <c r="S301" s="13"/>
    </row>
    <row r="302" spans="1:19" ht="12.7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3"/>
      <c r="K302" s="13"/>
      <c r="L302" s="13"/>
      <c r="M302" s="13"/>
      <c r="N302" s="13"/>
      <c r="O302" s="13"/>
      <c r="P302" s="13"/>
      <c r="Q302" s="13"/>
      <c r="R302" s="13"/>
      <c r="S302" s="13"/>
    </row>
    <row r="303" spans="1:19" ht="12.7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3"/>
      <c r="K303" s="13"/>
      <c r="L303" s="13"/>
      <c r="M303" s="13"/>
      <c r="N303" s="13"/>
      <c r="O303" s="13"/>
      <c r="P303" s="13"/>
      <c r="Q303" s="13"/>
      <c r="R303" s="13"/>
      <c r="S303" s="13"/>
    </row>
    <row r="304" spans="1:19" ht="12.7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3"/>
      <c r="K304" s="13"/>
      <c r="L304" s="13"/>
      <c r="M304" s="13"/>
      <c r="N304" s="13"/>
      <c r="O304" s="13"/>
      <c r="P304" s="13"/>
      <c r="Q304" s="13"/>
      <c r="R304" s="13"/>
      <c r="S304" s="13"/>
    </row>
    <row r="305" spans="1:19" ht="12.7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3"/>
      <c r="K305" s="13"/>
      <c r="L305" s="13"/>
      <c r="M305" s="13"/>
      <c r="N305" s="13"/>
      <c r="O305" s="13"/>
      <c r="P305" s="13"/>
      <c r="Q305" s="13"/>
      <c r="R305" s="13"/>
      <c r="S305" s="13"/>
    </row>
    <row r="306" spans="1:19" ht="12.7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3"/>
      <c r="K306" s="13"/>
      <c r="L306" s="13"/>
      <c r="M306" s="13"/>
      <c r="N306" s="13"/>
      <c r="O306" s="13"/>
      <c r="P306" s="13"/>
      <c r="Q306" s="13"/>
      <c r="R306" s="13"/>
      <c r="S306" s="13"/>
    </row>
    <row r="307" spans="1:19" ht="12.7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3"/>
      <c r="K307" s="13"/>
      <c r="L307" s="13"/>
      <c r="M307" s="13"/>
      <c r="N307" s="13"/>
      <c r="O307" s="13"/>
      <c r="P307" s="13"/>
      <c r="Q307" s="13"/>
      <c r="R307" s="13"/>
      <c r="S307" s="13"/>
    </row>
    <row r="308" spans="1:19" ht="12.7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3"/>
      <c r="K308" s="13"/>
      <c r="L308" s="13"/>
      <c r="M308" s="13"/>
      <c r="N308" s="13"/>
      <c r="O308" s="13"/>
      <c r="P308" s="13"/>
      <c r="Q308" s="13"/>
      <c r="R308" s="13"/>
      <c r="S308" s="13"/>
    </row>
    <row r="309" spans="1:19" ht="12.7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3"/>
      <c r="O309" s="13"/>
      <c r="P309" s="13"/>
      <c r="Q309" s="13"/>
      <c r="R309" s="13"/>
      <c r="S309" s="13"/>
    </row>
    <row r="310" spans="1:19" ht="12.7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3"/>
      <c r="K310" s="13"/>
      <c r="L310" s="13"/>
      <c r="M310" s="13"/>
      <c r="N310" s="13"/>
      <c r="O310" s="13"/>
      <c r="P310" s="13"/>
      <c r="Q310" s="13"/>
      <c r="R310" s="13"/>
      <c r="S310" s="13"/>
    </row>
    <row r="311" spans="1:19" ht="12.7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3"/>
      <c r="K311" s="13"/>
      <c r="L311" s="13"/>
      <c r="M311" s="13"/>
      <c r="N311" s="13"/>
      <c r="O311" s="13"/>
      <c r="P311" s="13"/>
      <c r="Q311" s="13"/>
      <c r="R311" s="13"/>
      <c r="S311" s="13"/>
    </row>
    <row r="312" spans="1:19" ht="12.7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3"/>
      <c r="K312" s="13"/>
      <c r="L312" s="13"/>
      <c r="M312" s="13"/>
      <c r="N312" s="13"/>
      <c r="O312" s="13"/>
      <c r="P312" s="13"/>
      <c r="Q312" s="13"/>
      <c r="R312" s="13"/>
      <c r="S312" s="13"/>
    </row>
    <row r="313" spans="1:19" ht="12.7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3"/>
      <c r="K313" s="13"/>
      <c r="L313" s="13"/>
      <c r="M313" s="13"/>
      <c r="N313" s="13"/>
      <c r="O313" s="13"/>
      <c r="P313" s="13"/>
      <c r="Q313" s="13"/>
      <c r="R313" s="13"/>
      <c r="S313" s="13"/>
    </row>
    <row r="314" spans="1:19" ht="12.7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3"/>
      <c r="O314" s="13"/>
      <c r="P314" s="13"/>
      <c r="Q314" s="13"/>
      <c r="R314" s="13"/>
      <c r="S314" s="13"/>
    </row>
    <row r="315" spans="1:19" ht="12.7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3"/>
      <c r="K315" s="13"/>
      <c r="L315" s="13"/>
      <c r="M315" s="13"/>
      <c r="N315" s="13"/>
      <c r="O315" s="13"/>
      <c r="P315" s="13"/>
      <c r="Q315" s="13"/>
      <c r="R315" s="13"/>
      <c r="S315" s="13"/>
    </row>
    <row r="316" spans="1:19" ht="12.7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3"/>
      <c r="K316" s="13"/>
      <c r="L316" s="13"/>
      <c r="M316" s="13"/>
      <c r="N316" s="13"/>
      <c r="O316" s="13"/>
      <c r="P316" s="13"/>
      <c r="Q316" s="13"/>
      <c r="R316" s="13"/>
      <c r="S316" s="13"/>
    </row>
    <row r="317" spans="1:19" ht="12.7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3"/>
      <c r="K317" s="13"/>
      <c r="L317" s="13"/>
      <c r="M317" s="13"/>
      <c r="N317" s="13"/>
      <c r="O317" s="13"/>
      <c r="P317" s="13"/>
      <c r="Q317" s="13"/>
      <c r="R317" s="13"/>
      <c r="S317" s="13"/>
    </row>
    <row r="318" spans="1:19" ht="12.7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3"/>
      <c r="K318" s="13"/>
      <c r="L318" s="13"/>
      <c r="M318" s="13"/>
      <c r="N318" s="13"/>
      <c r="O318" s="13"/>
      <c r="P318" s="13"/>
      <c r="Q318" s="13"/>
      <c r="R318" s="13"/>
      <c r="S318" s="13"/>
    </row>
    <row r="319" spans="1:19" ht="12.7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3"/>
      <c r="K319" s="13"/>
      <c r="L319" s="13"/>
      <c r="M319" s="13"/>
      <c r="N319" s="13"/>
      <c r="O319" s="13"/>
      <c r="P319" s="13"/>
      <c r="Q319" s="13"/>
      <c r="R319" s="13"/>
      <c r="S319" s="13"/>
    </row>
    <row r="320" spans="1:19" ht="12.7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3"/>
      <c r="K320" s="13"/>
      <c r="L320" s="13"/>
      <c r="M320" s="13"/>
      <c r="N320" s="13"/>
      <c r="O320" s="13"/>
      <c r="P320" s="13"/>
      <c r="Q320" s="13"/>
      <c r="R320" s="13"/>
      <c r="S320" s="13"/>
    </row>
    <row r="321" spans="1:19" ht="12.7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3"/>
      <c r="K321" s="13"/>
      <c r="L321" s="13"/>
      <c r="M321" s="13"/>
      <c r="N321" s="13"/>
      <c r="O321" s="13"/>
      <c r="P321" s="13"/>
      <c r="Q321" s="13"/>
      <c r="R321" s="13"/>
      <c r="S321" s="13"/>
    </row>
    <row r="322" spans="1:19" ht="12.7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3"/>
      <c r="K322" s="13"/>
      <c r="L322" s="13"/>
      <c r="M322" s="13"/>
      <c r="N322" s="13"/>
      <c r="O322" s="13"/>
      <c r="P322" s="13"/>
      <c r="Q322" s="13"/>
      <c r="R322" s="13"/>
      <c r="S322" s="13"/>
    </row>
    <row r="323" spans="1:19" ht="12.7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3"/>
      <c r="K323" s="13"/>
      <c r="L323" s="13"/>
      <c r="M323" s="13"/>
      <c r="N323" s="13"/>
      <c r="O323" s="13"/>
      <c r="P323" s="13"/>
      <c r="Q323" s="13"/>
      <c r="R323" s="13"/>
      <c r="S323" s="13"/>
    </row>
    <row r="324" spans="1:19" ht="12.7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3"/>
      <c r="K324" s="13"/>
      <c r="L324" s="13"/>
      <c r="M324" s="13"/>
      <c r="N324" s="13"/>
      <c r="O324" s="13"/>
      <c r="P324" s="13"/>
      <c r="Q324" s="13"/>
      <c r="R324" s="13"/>
      <c r="S324" s="13"/>
    </row>
    <row r="325" spans="1:19" ht="12.7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3"/>
      <c r="K325" s="13"/>
      <c r="L325" s="13"/>
      <c r="M325" s="13"/>
      <c r="N325" s="13"/>
      <c r="O325" s="13"/>
      <c r="P325" s="13"/>
      <c r="Q325" s="13"/>
      <c r="R325" s="13"/>
      <c r="S325" s="13"/>
    </row>
    <row r="326" spans="1:19" ht="12.7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3"/>
      <c r="K326" s="13"/>
      <c r="L326" s="13"/>
      <c r="M326" s="13"/>
      <c r="N326" s="13"/>
      <c r="O326" s="13"/>
      <c r="P326" s="13"/>
      <c r="Q326" s="13"/>
      <c r="R326" s="13"/>
      <c r="S326" s="13"/>
    </row>
    <row r="327" spans="1:19" ht="12.7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3"/>
      <c r="K327" s="13"/>
      <c r="L327" s="13"/>
      <c r="M327" s="13"/>
      <c r="N327" s="13"/>
      <c r="O327" s="13"/>
      <c r="P327" s="13"/>
      <c r="Q327" s="13"/>
      <c r="R327" s="13"/>
      <c r="S327" s="13"/>
    </row>
    <row r="328" spans="1:19" ht="12.7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3"/>
      <c r="O328" s="13"/>
      <c r="P328" s="13"/>
      <c r="Q328" s="13"/>
      <c r="R328" s="13"/>
      <c r="S328" s="13"/>
    </row>
    <row r="329" spans="1:19" ht="12.7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3"/>
      <c r="K329" s="13"/>
      <c r="L329" s="13"/>
      <c r="M329" s="13"/>
      <c r="N329" s="13"/>
      <c r="O329" s="13"/>
      <c r="P329" s="13"/>
      <c r="Q329" s="13"/>
      <c r="R329" s="13"/>
      <c r="S329" s="13"/>
    </row>
    <row r="330" spans="1:19" ht="12.7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3"/>
      <c r="K330" s="13"/>
      <c r="L330" s="13"/>
      <c r="M330" s="13"/>
      <c r="N330" s="13"/>
      <c r="O330" s="13"/>
      <c r="P330" s="13"/>
      <c r="Q330" s="13"/>
      <c r="R330" s="13"/>
      <c r="S330" s="13"/>
    </row>
    <row r="331" spans="1:19" ht="12.7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3"/>
      <c r="K331" s="13"/>
      <c r="L331" s="13"/>
      <c r="M331" s="13"/>
      <c r="N331" s="13"/>
      <c r="O331" s="13"/>
      <c r="P331" s="13"/>
      <c r="Q331" s="13"/>
      <c r="R331" s="13"/>
      <c r="S331" s="13"/>
    </row>
    <row r="332" spans="1:19" ht="12.7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3"/>
      <c r="K332" s="13"/>
      <c r="L332" s="13"/>
      <c r="M332" s="13"/>
      <c r="N332" s="13"/>
      <c r="O332" s="13"/>
      <c r="P332" s="13"/>
      <c r="Q332" s="13"/>
      <c r="R332" s="13"/>
      <c r="S332" s="13"/>
    </row>
    <row r="333" spans="1:19" ht="12.7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3"/>
      <c r="K333" s="13"/>
      <c r="L333" s="13"/>
      <c r="M333" s="13"/>
      <c r="N333" s="13"/>
      <c r="O333" s="13"/>
      <c r="P333" s="13"/>
      <c r="Q333" s="13"/>
      <c r="R333" s="13"/>
      <c r="S333" s="13"/>
    </row>
    <row r="334" spans="1:19" ht="12.7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3"/>
      <c r="K334" s="13"/>
      <c r="L334" s="13"/>
      <c r="M334" s="13"/>
      <c r="N334" s="13"/>
      <c r="O334" s="13"/>
      <c r="P334" s="13"/>
      <c r="Q334" s="13"/>
      <c r="R334" s="13"/>
      <c r="S334" s="13"/>
    </row>
    <row r="335" spans="1:19" ht="12.7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3"/>
      <c r="K335" s="13"/>
      <c r="L335" s="13"/>
      <c r="M335" s="13"/>
      <c r="N335" s="13"/>
      <c r="O335" s="13"/>
      <c r="P335" s="13"/>
      <c r="Q335" s="13"/>
      <c r="R335" s="13"/>
      <c r="S335" s="13"/>
    </row>
    <row r="336" spans="1:19" ht="12.7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3"/>
      <c r="K336" s="13"/>
      <c r="L336" s="13"/>
      <c r="M336" s="13"/>
      <c r="N336" s="13"/>
      <c r="O336" s="13"/>
      <c r="P336" s="13"/>
      <c r="Q336" s="13"/>
      <c r="R336" s="13"/>
      <c r="S336" s="13"/>
    </row>
    <row r="337" spans="1:19" ht="12.7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3"/>
      <c r="K337" s="13"/>
      <c r="L337" s="13"/>
      <c r="M337" s="13"/>
      <c r="N337" s="13"/>
      <c r="O337" s="13"/>
      <c r="P337" s="13"/>
      <c r="Q337" s="13"/>
      <c r="R337" s="13"/>
      <c r="S337" s="13"/>
    </row>
    <row r="338" spans="1:19" ht="12.7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3"/>
      <c r="K338" s="13"/>
      <c r="L338" s="13"/>
      <c r="M338" s="13"/>
      <c r="N338" s="13"/>
      <c r="O338" s="13"/>
      <c r="P338" s="13"/>
      <c r="Q338" s="13"/>
      <c r="R338" s="13"/>
      <c r="S338" s="13"/>
    </row>
    <row r="339" spans="1:19" ht="12.7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3"/>
      <c r="K339" s="13"/>
      <c r="L339" s="13"/>
      <c r="M339" s="13"/>
      <c r="N339" s="13"/>
      <c r="O339" s="13"/>
      <c r="P339" s="13"/>
      <c r="Q339" s="13"/>
      <c r="R339" s="13"/>
      <c r="S339" s="13"/>
    </row>
    <row r="340" spans="1:19" ht="12.7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3"/>
      <c r="K340" s="13"/>
      <c r="L340" s="13"/>
      <c r="M340" s="13"/>
      <c r="N340" s="13"/>
      <c r="O340" s="13"/>
      <c r="P340" s="13"/>
      <c r="Q340" s="13"/>
      <c r="R340" s="13"/>
      <c r="S340" s="13"/>
    </row>
    <row r="341" spans="1:19" ht="12.7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3"/>
      <c r="K341" s="13"/>
      <c r="L341" s="13"/>
      <c r="M341" s="13"/>
      <c r="N341" s="13"/>
      <c r="O341" s="13"/>
      <c r="P341" s="13"/>
      <c r="Q341" s="13"/>
      <c r="R341" s="13"/>
      <c r="S341" s="13"/>
    </row>
    <row r="342" spans="1:19" ht="12.7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3"/>
      <c r="K342" s="13"/>
      <c r="L342" s="13"/>
      <c r="M342" s="13"/>
      <c r="N342" s="13"/>
      <c r="O342" s="13"/>
      <c r="P342" s="13"/>
      <c r="Q342" s="13"/>
      <c r="R342" s="13"/>
      <c r="S342" s="13"/>
    </row>
    <row r="343" spans="1:19" ht="12.7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3"/>
      <c r="K343" s="13"/>
      <c r="L343" s="13"/>
      <c r="M343" s="13"/>
      <c r="N343" s="13"/>
      <c r="O343" s="13"/>
      <c r="P343" s="13"/>
      <c r="Q343" s="13"/>
      <c r="R343" s="13"/>
      <c r="S343" s="13"/>
    </row>
    <row r="344" spans="1:19" ht="12.7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3"/>
      <c r="K344" s="13"/>
      <c r="L344" s="13"/>
      <c r="M344" s="13"/>
      <c r="N344" s="13"/>
      <c r="O344" s="13"/>
      <c r="P344" s="13"/>
      <c r="Q344" s="13"/>
      <c r="R344" s="13"/>
      <c r="S344" s="13"/>
    </row>
    <row r="345" spans="1:19" ht="12.7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3"/>
      <c r="K345" s="13"/>
      <c r="L345" s="13"/>
      <c r="M345" s="13"/>
      <c r="N345" s="13"/>
      <c r="O345" s="13"/>
      <c r="P345" s="13"/>
      <c r="Q345" s="13"/>
      <c r="R345" s="13"/>
      <c r="S345" s="13"/>
    </row>
    <row r="346" spans="1:19" ht="12.7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3"/>
      <c r="K346" s="13"/>
      <c r="L346" s="13"/>
      <c r="M346" s="13"/>
      <c r="N346" s="13"/>
      <c r="O346" s="13"/>
      <c r="P346" s="13"/>
      <c r="Q346" s="13"/>
      <c r="R346" s="13"/>
      <c r="S346" s="13"/>
    </row>
    <row r="347" spans="1:19" ht="12.7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3"/>
      <c r="K347" s="13"/>
      <c r="L347" s="13"/>
      <c r="M347" s="13"/>
      <c r="N347" s="13"/>
      <c r="O347" s="13"/>
      <c r="P347" s="13"/>
      <c r="Q347" s="13"/>
      <c r="R347" s="13"/>
      <c r="S347" s="13"/>
    </row>
    <row r="348" spans="1:19" ht="12.7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3"/>
      <c r="O348" s="13"/>
      <c r="P348" s="13"/>
      <c r="Q348" s="13"/>
      <c r="R348" s="13"/>
      <c r="S348" s="13"/>
    </row>
    <row r="349" spans="1:19" ht="12.7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3"/>
      <c r="K349" s="13"/>
      <c r="L349" s="13"/>
      <c r="M349" s="13"/>
      <c r="N349" s="13"/>
      <c r="O349" s="13"/>
      <c r="P349" s="13"/>
      <c r="Q349" s="13"/>
      <c r="R349" s="13"/>
      <c r="S349" s="13"/>
    </row>
    <row r="350" spans="1:19" ht="12.7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3"/>
      <c r="K350" s="13"/>
      <c r="L350" s="13"/>
      <c r="M350" s="13"/>
      <c r="N350" s="13"/>
      <c r="O350" s="13"/>
      <c r="P350" s="13"/>
      <c r="Q350" s="13"/>
      <c r="R350" s="13"/>
      <c r="S350" s="13"/>
    </row>
    <row r="351" spans="1:19" ht="12.7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3"/>
      <c r="K351" s="13"/>
      <c r="L351" s="13"/>
      <c r="M351" s="13"/>
      <c r="N351" s="13"/>
      <c r="O351" s="13"/>
      <c r="P351" s="13"/>
      <c r="Q351" s="13"/>
      <c r="R351" s="13"/>
      <c r="S351" s="13"/>
    </row>
    <row r="352" spans="1:19" ht="12.7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3"/>
      <c r="O352" s="13"/>
      <c r="P352" s="13"/>
      <c r="Q352" s="13"/>
      <c r="R352" s="13"/>
      <c r="S352" s="13"/>
    </row>
    <row r="353" spans="1:19" ht="12.7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3"/>
      <c r="K353" s="13"/>
      <c r="L353" s="13"/>
      <c r="M353" s="13"/>
      <c r="N353" s="13"/>
      <c r="O353" s="13"/>
      <c r="P353" s="13"/>
      <c r="Q353" s="13"/>
      <c r="R353" s="13"/>
      <c r="S353" s="13"/>
    </row>
    <row r="354" spans="1:19" ht="12.7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3"/>
      <c r="K354" s="13"/>
      <c r="L354" s="13"/>
      <c r="M354" s="13"/>
      <c r="N354" s="13"/>
      <c r="O354" s="13"/>
      <c r="P354" s="13"/>
      <c r="Q354" s="13"/>
      <c r="R354" s="13"/>
      <c r="S354" s="13"/>
    </row>
    <row r="355" spans="1:19" ht="12.7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3"/>
      <c r="K355" s="13"/>
      <c r="L355" s="13"/>
      <c r="M355" s="13"/>
      <c r="N355" s="13"/>
      <c r="O355" s="13"/>
      <c r="P355" s="13"/>
      <c r="Q355" s="13"/>
      <c r="R355" s="13"/>
      <c r="S355" s="13"/>
    </row>
    <row r="356" spans="1:19" ht="12.7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3"/>
      <c r="K356" s="13"/>
      <c r="L356" s="13"/>
      <c r="M356" s="13"/>
      <c r="N356" s="13"/>
      <c r="O356" s="13"/>
      <c r="P356" s="13"/>
      <c r="Q356" s="13"/>
      <c r="R356" s="13"/>
      <c r="S356" s="13"/>
    </row>
    <row r="357" spans="1:19" ht="12.7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3"/>
      <c r="K357" s="13"/>
      <c r="L357" s="13"/>
      <c r="M357" s="13"/>
      <c r="N357" s="13"/>
      <c r="O357" s="13"/>
      <c r="P357" s="13"/>
      <c r="Q357" s="13"/>
      <c r="R357" s="13"/>
      <c r="S357" s="13"/>
    </row>
    <row r="358" spans="1:19" ht="12.7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3"/>
      <c r="K358" s="13"/>
      <c r="L358" s="13"/>
      <c r="M358" s="13"/>
      <c r="N358" s="13"/>
      <c r="O358" s="13"/>
      <c r="P358" s="13"/>
      <c r="Q358" s="13"/>
      <c r="R358" s="13"/>
      <c r="S358" s="13"/>
    </row>
    <row r="359" spans="1:19" ht="12.7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3"/>
      <c r="K359" s="13"/>
      <c r="L359" s="13"/>
      <c r="M359" s="13"/>
      <c r="N359" s="13"/>
      <c r="O359" s="13"/>
      <c r="P359" s="13"/>
      <c r="Q359" s="13"/>
      <c r="R359" s="13"/>
      <c r="S359" s="13"/>
    </row>
    <row r="360" spans="1:19" ht="12.7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3"/>
      <c r="K360" s="13"/>
      <c r="L360" s="13"/>
      <c r="M360" s="13"/>
      <c r="N360" s="13"/>
      <c r="O360" s="13"/>
      <c r="P360" s="13"/>
      <c r="Q360" s="13"/>
      <c r="R360" s="13"/>
      <c r="S360" s="13"/>
    </row>
    <row r="361" spans="1:19" ht="12.7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3"/>
      <c r="K361" s="13"/>
      <c r="L361" s="13"/>
      <c r="M361" s="13"/>
      <c r="N361" s="13"/>
      <c r="O361" s="13"/>
      <c r="P361" s="13"/>
      <c r="Q361" s="13"/>
      <c r="R361" s="13"/>
      <c r="S361" s="13"/>
    </row>
    <row r="362" spans="1:19" ht="12.7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3"/>
      <c r="K362" s="13"/>
      <c r="L362" s="13"/>
      <c r="M362" s="13"/>
      <c r="N362" s="13"/>
      <c r="O362" s="13"/>
      <c r="P362" s="13"/>
      <c r="Q362" s="13"/>
      <c r="R362" s="13"/>
      <c r="S362" s="13"/>
    </row>
    <row r="363" spans="1:19" ht="12.7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3"/>
      <c r="K363" s="13"/>
      <c r="L363" s="13"/>
      <c r="M363" s="13"/>
      <c r="N363" s="13"/>
      <c r="O363" s="13"/>
      <c r="P363" s="13"/>
      <c r="Q363" s="13"/>
      <c r="R363" s="13"/>
      <c r="S363" s="13"/>
    </row>
    <row r="364" spans="1:19" ht="12.7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3"/>
      <c r="K364" s="13"/>
      <c r="L364" s="13"/>
      <c r="M364" s="13"/>
      <c r="N364" s="13"/>
      <c r="O364" s="13"/>
      <c r="P364" s="13"/>
      <c r="Q364" s="13"/>
      <c r="R364" s="13"/>
      <c r="S364" s="13"/>
    </row>
    <row r="365" spans="1:19" ht="12.7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3"/>
      <c r="K365" s="13"/>
      <c r="L365" s="13"/>
      <c r="M365" s="13"/>
      <c r="N365" s="13"/>
      <c r="O365" s="13"/>
      <c r="P365" s="13"/>
      <c r="Q365" s="13"/>
      <c r="R365" s="13"/>
      <c r="S365" s="13"/>
    </row>
    <row r="366" spans="1:19" ht="12.7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3"/>
      <c r="K366" s="13"/>
      <c r="L366" s="13"/>
      <c r="M366" s="13"/>
      <c r="N366" s="13"/>
      <c r="O366" s="13"/>
      <c r="P366" s="13"/>
      <c r="Q366" s="13"/>
      <c r="R366" s="13"/>
      <c r="S366" s="13"/>
    </row>
    <row r="367" spans="1:19" ht="12.7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3"/>
      <c r="K367" s="13"/>
      <c r="L367" s="13"/>
      <c r="M367" s="13"/>
      <c r="N367" s="13"/>
      <c r="O367" s="13"/>
      <c r="P367" s="13"/>
      <c r="Q367" s="13"/>
      <c r="R367" s="13"/>
      <c r="S367" s="13"/>
    </row>
    <row r="368" spans="1:19" ht="12.7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3"/>
      <c r="O368" s="13"/>
      <c r="P368" s="13"/>
      <c r="Q368" s="13"/>
      <c r="R368" s="13"/>
      <c r="S368" s="13"/>
    </row>
    <row r="369" spans="1:19" ht="12.7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3"/>
      <c r="K369" s="13"/>
      <c r="L369" s="13"/>
      <c r="M369" s="13"/>
      <c r="N369" s="13"/>
      <c r="O369" s="13"/>
      <c r="P369" s="13"/>
      <c r="Q369" s="13"/>
      <c r="R369" s="13"/>
      <c r="S369" s="13"/>
    </row>
    <row r="370" spans="1:19" ht="12.7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3"/>
      <c r="K370" s="13"/>
      <c r="L370" s="13"/>
      <c r="M370" s="13"/>
      <c r="N370" s="13"/>
      <c r="O370" s="13"/>
      <c r="P370" s="13"/>
      <c r="Q370" s="13"/>
      <c r="R370" s="13"/>
      <c r="S370" s="13"/>
    </row>
    <row r="371" spans="1:19" ht="12.7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3"/>
      <c r="K371" s="13"/>
      <c r="L371" s="13"/>
      <c r="M371" s="13"/>
      <c r="N371" s="13"/>
      <c r="O371" s="13"/>
      <c r="P371" s="13"/>
      <c r="Q371" s="13"/>
      <c r="R371" s="13"/>
      <c r="S371" s="13"/>
    </row>
    <row r="372" spans="1:19" ht="12.7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3"/>
      <c r="K372" s="13"/>
      <c r="L372" s="13"/>
      <c r="M372" s="13"/>
      <c r="N372" s="13"/>
      <c r="O372" s="13"/>
      <c r="P372" s="13"/>
      <c r="Q372" s="13"/>
      <c r="R372" s="13"/>
      <c r="S372" s="13"/>
    </row>
    <row r="373" spans="1:19" ht="12.7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3"/>
      <c r="K373" s="13"/>
      <c r="L373" s="13"/>
      <c r="M373" s="13"/>
      <c r="N373" s="13"/>
      <c r="O373" s="13"/>
      <c r="P373" s="13"/>
      <c r="Q373" s="13"/>
      <c r="R373" s="13"/>
      <c r="S373" s="13"/>
    </row>
    <row r="374" spans="1:19" ht="12.7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3"/>
      <c r="K374" s="13"/>
      <c r="L374" s="13"/>
      <c r="M374" s="13"/>
      <c r="N374" s="13"/>
      <c r="O374" s="13"/>
      <c r="P374" s="13"/>
      <c r="Q374" s="13"/>
      <c r="R374" s="13"/>
      <c r="S374" s="13"/>
    </row>
    <row r="375" spans="1:19" ht="12.7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3"/>
      <c r="K375" s="13"/>
      <c r="L375" s="13"/>
      <c r="M375" s="13"/>
      <c r="N375" s="13"/>
      <c r="O375" s="13"/>
      <c r="P375" s="13"/>
      <c r="Q375" s="13"/>
      <c r="R375" s="13"/>
      <c r="S375" s="13"/>
    </row>
    <row r="376" spans="1:19" ht="12.7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3"/>
      <c r="K376" s="13"/>
      <c r="L376" s="13"/>
      <c r="M376" s="13"/>
      <c r="N376" s="13"/>
      <c r="O376" s="13"/>
      <c r="P376" s="13"/>
      <c r="Q376" s="13"/>
      <c r="R376" s="13"/>
      <c r="S376" s="13"/>
    </row>
    <row r="377" spans="1:19" ht="12.7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3"/>
      <c r="K377" s="13"/>
      <c r="L377" s="13"/>
      <c r="M377" s="13"/>
      <c r="N377" s="13"/>
      <c r="O377" s="13"/>
      <c r="P377" s="13"/>
      <c r="Q377" s="13"/>
      <c r="R377" s="13"/>
      <c r="S377" s="13"/>
    </row>
    <row r="378" spans="1:19" ht="12.7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3"/>
      <c r="K378" s="13"/>
      <c r="L378" s="13"/>
      <c r="M378" s="13"/>
      <c r="N378" s="13"/>
      <c r="O378" s="13"/>
      <c r="P378" s="13"/>
      <c r="Q378" s="13"/>
      <c r="R378" s="13"/>
      <c r="S378" s="13"/>
    </row>
    <row r="379" spans="1:19" ht="12.7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3"/>
      <c r="K379" s="13"/>
      <c r="L379" s="13"/>
      <c r="M379" s="13"/>
      <c r="N379" s="13"/>
      <c r="O379" s="13"/>
      <c r="P379" s="13"/>
      <c r="Q379" s="13"/>
      <c r="R379" s="13"/>
      <c r="S379" s="13"/>
    </row>
    <row r="380" spans="1:19" ht="12.7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3"/>
      <c r="K380" s="13"/>
      <c r="L380" s="13"/>
      <c r="M380" s="13"/>
      <c r="N380" s="13"/>
      <c r="O380" s="13"/>
      <c r="P380" s="13"/>
      <c r="Q380" s="13"/>
      <c r="R380" s="13"/>
      <c r="S380" s="13"/>
    </row>
    <row r="381" spans="1:19" ht="12.7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3"/>
      <c r="K381" s="13"/>
      <c r="L381" s="13"/>
      <c r="M381" s="13"/>
      <c r="N381" s="13"/>
      <c r="O381" s="13"/>
      <c r="P381" s="13"/>
      <c r="Q381" s="13"/>
      <c r="R381" s="13"/>
      <c r="S381" s="13"/>
    </row>
    <row r="382" spans="1:19" ht="12.7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3"/>
      <c r="O382" s="13"/>
      <c r="P382" s="13"/>
      <c r="Q382" s="13"/>
      <c r="R382" s="13"/>
      <c r="S382" s="13"/>
    </row>
    <row r="383" spans="1:19" ht="12.7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3"/>
      <c r="K383" s="13"/>
      <c r="L383" s="13"/>
      <c r="M383" s="13"/>
      <c r="N383" s="13"/>
      <c r="O383" s="13"/>
      <c r="P383" s="13"/>
      <c r="Q383" s="13"/>
      <c r="R383" s="13"/>
      <c r="S383" s="13"/>
    </row>
    <row r="384" spans="1:19" ht="12.7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3"/>
      <c r="K384" s="13"/>
      <c r="L384" s="13"/>
      <c r="M384" s="13"/>
      <c r="N384" s="13"/>
      <c r="O384" s="13"/>
      <c r="P384" s="13"/>
      <c r="Q384" s="13"/>
      <c r="R384" s="13"/>
      <c r="S384" s="13"/>
    </row>
    <row r="385" spans="1:19" ht="12.7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3"/>
      <c r="K385" s="13"/>
      <c r="L385" s="13"/>
      <c r="M385" s="13"/>
      <c r="N385" s="13"/>
      <c r="O385" s="13"/>
      <c r="P385" s="13"/>
      <c r="Q385" s="13"/>
      <c r="R385" s="13"/>
      <c r="S385" s="13"/>
    </row>
    <row r="386" spans="1:19" ht="12.7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3"/>
      <c r="K386" s="13"/>
      <c r="L386" s="13"/>
      <c r="M386" s="13"/>
      <c r="N386" s="13"/>
      <c r="O386" s="13"/>
      <c r="P386" s="13"/>
      <c r="Q386" s="13"/>
      <c r="R386" s="13"/>
      <c r="S386" s="13"/>
    </row>
    <row r="387" spans="1:19" ht="12.7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3"/>
      <c r="K387" s="13"/>
      <c r="L387" s="13"/>
      <c r="M387" s="13"/>
      <c r="N387" s="13"/>
      <c r="O387" s="13"/>
      <c r="P387" s="13"/>
      <c r="Q387" s="13"/>
      <c r="R387" s="13"/>
      <c r="S387" s="13"/>
    </row>
    <row r="388" spans="1:19" ht="12.7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3"/>
      <c r="K388" s="13"/>
      <c r="L388" s="13"/>
      <c r="M388" s="13"/>
      <c r="N388" s="13"/>
      <c r="O388" s="13"/>
      <c r="P388" s="13"/>
      <c r="Q388" s="13"/>
      <c r="R388" s="13"/>
      <c r="S388" s="13"/>
    </row>
    <row r="389" spans="1:19" ht="12.7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3"/>
      <c r="K389" s="13"/>
      <c r="L389" s="13"/>
      <c r="M389" s="13"/>
      <c r="N389" s="13"/>
      <c r="O389" s="13"/>
      <c r="P389" s="13"/>
      <c r="Q389" s="13"/>
      <c r="R389" s="13"/>
      <c r="S389" s="13"/>
    </row>
    <row r="390" spans="1:19" ht="12.7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3"/>
      <c r="K390" s="13"/>
      <c r="L390" s="13"/>
      <c r="M390" s="13"/>
      <c r="N390" s="13"/>
      <c r="O390" s="13"/>
      <c r="P390" s="13"/>
      <c r="Q390" s="13"/>
      <c r="R390" s="13"/>
      <c r="S390" s="13"/>
    </row>
    <row r="391" spans="1:19" ht="12.7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3"/>
      <c r="K391" s="13"/>
      <c r="L391" s="13"/>
      <c r="M391" s="13"/>
      <c r="N391" s="13"/>
      <c r="O391" s="13"/>
      <c r="P391" s="13"/>
      <c r="Q391" s="13"/>
      <c r="R391" s="13"/>
      <c r="S391" s="13"/>
    </row>
    <row r="392" spans="1:19" ht="12.7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3"/>
      <c r="K392" s="13"/>
      <c r="L392" s="13"/>
      <c r="M392" s="13"/>
      <c r="N392" s="13"/>
      <c r="O392" s="13"/>
      <c r="P392" s="13"/>
      <c r="Q392" s="13"/>
      <c r="R392" s="13"/>
      <c r="S392" s="13"/>
    </row>
    <row r="393" spans="1:19" ht="12.7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3"/>
      <c r="K393" s="13"/>
      <c r="L393" s="13"/>
      <c r="M393" s="13"/>
      <c r="N393" s="13"/>
      <c r="O393" s="13"/>
      <c r="P393" s="13"/>
      <c r="Q393" s="13"/>
      <c r="R393" s="13"/>
      <c r="S393" s="13"/>
    </row>
    <row r="394" spans="1:19" ht="12.7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3"/>
      <c r="K394" s="13"/>
      <c r="L394" s="13"/>
      <c r="M394" s="13"/>
      <c r="N394" s="13"/>
      <c r="O394" s="13"/>
      <c r="P394" s="13"/>
      <c r="Q394" s="13"/>
      <c r="R394" s="13"/>
      <c r="S394" s="13"/>
    </row>
    <row r="395" spans="1:19" ht="12.7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3"/>
      <c r="O395" s="13"/>
      <c r="P395" s="13"/>
      <c r="Q395" s="13"/>
      <c r="R395" s="13"/>
      <c r="S395" s="13"/>
    </row>
    <row r="396" spans="1:19" ht="12.7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3"/>
      <c r="K396" s="13"/>
      <c r="L396" s="13"/>
      <c r="M396" s="13"/>
      <c r="N396" s="13"/>
      <c r="O396" s="13"/>
      <c r="P396" s="13"/>
      <c r="Q396" s="13"/>
      <c r="R396" s="13"/>
      <c r="S396" s="13"/>
    </row>
    <row r="397" spans="1:19" ht="12.7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3"/>
      <c r="K397" s="13"/>
      <c r="L397" s="13"/>
      <c r="M397" s="13"/>
      <c r="N397" s="13"/>
      <c r="O397" s="13"/>
      <c r="P397" s="13"/>
      <c r="Q397" s="13"/>
      <c r="R397" s="13"/>
      <c r="S397" s="13"/>
    </row>
    <row r="398" spans="1:19" ht="12.7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3"/>
      <c r="K398" s="13"/>
      <c r="L398" s="13"/>
      <c r="M398" s="13"/>
      <c r="N398" s="13"/>
      <c r="O398" s="13"/>
      <c r="P398" s="13"/>
      <c r="Q398" s="13"/>
      <c r="R398" s="13"/>
      <c r="S398" s="13"/>
    </row>
    <row r="399" spans="1:19" ht="12.7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3"/>
      <c r="K399" s="13"/>
      <c r="L399" s="13"/>
      <c r="M399" s="13"/>
      <c r="N399" s="13"/>
      <c r="O399" s="13"/>
      <c r="P399" s="13"/>
      <c r="Q399" s="13"/>
      <c r="R399" s="13"/>
      <c r="S399" s="13"/>
    </row>
    <row r="400" spans="1:19" ht="12.7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3"/>
      <c r="K400" s="13"/>
      <c r="L400" s="13"/>
      <c r="M400" s="13"/>
      <c r="N400" s="13"/>
      <c r="O400" s="13"/>
      <c r="P400" s="13"/>
      <c r="Q400" s="13"/>
      <c r="R400" s="13"/>
      <c r="S400" s="13"/>
    </row>
    <row r="401" spans="1:19" ht="12.7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3"/>
      <c r="K401" s="13"/>
      <c r="L401" s="13"/>
      <c r="M401" s="13"/>
      <c r="N401" s="13"/>
      <c r="O401" s="13"/>
      <c r="P401" s="13"/>
      <c r="Q401" s="13"/>
      <c r="R401" s="13"/>
      <c r="S401" s="13"/>
    </row>
    <row r="402" spans="1:19" ht="12.7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3"/>
      <c r="K402" s="13"/>
      <c r="L402" s="13"/>
      <c r="M402" s="13"/>
      <c r="N402" s="13"/>
      <c r="O402" s="13"/>
      <c r="P402" s="13"/>
      <c r="Q402" s="13"/>
      <c r="R402" s="13"/>
      <c r="S402" s="13"/>
    </row>
    <row r="403" spans="1:19" ht="12.7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3"/>
      <c r="K403" s="13"/>
      <c r="L403" s="13"/>
      <c r="M403" s="13"/>
      <c r="N403" s="13"/>
      <c r="O403" s="13"/>
      <c r="P403" s="13"/>
      <c r="Q403" s="13"/>
      <c r="R403" s="13"/>
      <c r="S403" s="13"/>
    </row>
    <row r="404" spans="1:19" ht="12.7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3"/>
      <c r="K404" s="13"/>
      <c r="L404" s="13"/>
      <c r="M404" s="13"/>
      <c r="N404" s="13"/>
      <c r="O404" s="13"/>
      <c r="P404" s="13"/>
      <c r="Q404" s="13"/>
      <c r="R404" s="13"/>
      <c r="S404" s="13"/>
    </row>
    <row r="405" spans="1:19" ht="12.7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3"/>
      <c r="K405" s="13"/>
      <c r="L405" s="13"/>
      <c r="M405" s="13"/>
      <c r="N405" s="13"/>
      <c r="O405" s="13"/>
      <c r="P405" s="13"/>
      <c r="Q405" s="13"/>
      <c r="R405" s="13"/>
      <c r="S405" s="13"/>
    </row>
    <row r="406" spans="1:19" ht="12.7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3"/>
      <c r="K406" s="13"/>
      <c r="L406" s="13"/>
      <c r="M406" s="13"/>
      <c r="N406" s="13"/>
      <c r="O406" s="13"/>
      <c r="P406" s="13"/>
      <c r="Q406" s="13"/>
      <c r="R406" s="13"/>
      <c r="S406" s="13"/>
    </row>
    <row r="407" spans="1:19" ht="12.7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3"/>
      <c r="K407" s="13"/>
      <c r="L407" s="13"/>
      <c r="M407" s="13"/>
      <c r="N407" s="13"/>
      <c r="O407" s="13"/>
      <c r="P407" s="13"/>
      <c r="Q407" s="13"/>
      <c r="R407" s="13"/>
      <c r="S407" s="13"/>
    </row>
    <row r="408" spans="1:19" ht="12.7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3"/>
      <c r="O408" s="13"/>
      <c r="P408" s="13"/>
      <c r="Q408" s="13"/>
      <c r="R408" s="13"/>
      <c r="S408" s="13"/>
    </row>
    <row r="409" spans="1:19" ht="12.7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3"/>
      <c r="K409" s="13"/>
      <c r="L409" s="13"/>
      <c r="M409" s="13"/>
      <c r="N409" s="13"/>
      <c r="O409" s="13"/>
      <c r="P409" s="13"/>
      <c r="Q409" s="13"/>
      <c r="R409" s="13"/>
      <c r="S409" s="13"/>
    </row>
    <row r="410" spans="1:19" ht="12.7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3"/>
      <c r="K410" s="13"/>
      <c r="L410" s="13"/>
      <c r="M410" s="13"/>
      <c r="N410" s="13"/>
      <c r="O410" s="13"/>
      <c r="P410" s="13"/>
      <c r="Q410" s="13"/>
      <c r="R410" s="13"/>
      <c r="S410" s="13"/>
    </row>
    <row r="411" spans="1:19" ht="12.7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3"/>
      <c r="K411" s="13"/>
      <c r="L411" s="13"/>
      <c r="M411" s="13"/>
      <c r="N411" s="13"/>
      <c r="O411" s="13"/>
      <c r="P411" s="13"/>
      <c r="Q411" s="13"/>
      <c r="R411" s="13"/>
      <c r="S411" s="13"/>
    </row>
    <row r="412" spans="1:19" ht="12.7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3"/>
      <c r="K412" s="13"/>
      <c r="L412" s="13"/>
      <c r="M412" s="13"/>
      <c r="N412" s="13"/>
      <c r="O412" s="13"/>
      <c r="P412" s="13"/>
      <c r="Q412" s="13"/>
      <c r="R412" s="13"/>
      <c r="S412" s="13"/>
    </row>
    <row r="413" spans="1:19" ht="12.7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3"/>
      <c r="K413" s="13"/>
      <c r="L413" s="13"/>
      <c r="M413" s="13"/>
      <c r="N413" s="13"/>
      <c r="O413" s="13"/>
      <c r="P413" s="13"/>
      <c r="Q413" s="13"/>
      <c r="R413" s="13"/>
      <c r="S413" s="13"/>
    </row>
    <row r="414" spans="1:19" ht="12.7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3"/>
      <c r="K414" s="13"/>
      <c r="L414" s="13"/>
      <c r="M414" s="13"/>
      <c r="N414" s="13"/>
      <c r="O414" s="13"/>
      <c r="P414" s="13"/>
      <c r="Q414" s="13"/>
      <c r="R414" s="13"/>
      <c r="S414" s="13"/>
    </row>
    <row r="415" spans="1:19" ht="12.7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3"/>
      <c r="K415" s="13"/>
      <c r="L415" s="13"/>
      <c r="M415" s="13"/>
      <c r="N415" s="13"/>
      <c r="O415" s="13"/>
      <c r="P415" s="13"/>
      <c r="Q415" s="13"/>
      <c r="R415" s="13"/>
      <c r="S415" s="13"/>
    </row>
    <row r="416" spans="1:19" ht="12.7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3"/>
      <c r="O416" s="13"/>
      <c r="P416" s="13"/>
      <c r="Q416" s="13"/>
      <c r="R416" s="13"/>
      <c r="S416" s="13"/>
    </row>
    <row r="417" spans="1:19" ht="12.7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3"/>
      <c r="K417" s="13"/>
      <c r="L417" s="13"/>
      <c r="M417" s="13"/>
      <c r="N417" s="13"/>
      <c r="O417" s="13"/>
      <c r="P417" s="13"/>
      <c r="Q417" s="13"/>
      <c r="R417" s="13"/>
      <c r="S417" s="13"/>
    </row>
    <row r="418" spans="1:19" ht="12.7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3"/>
      <c r="K418" s="13"/>
      <c r="L418" s="13"/>
      <c r="M418" s="13"/>
      <c r="N418" s="13"/>
      <c r="O418" s="13"/>
      <c r="P418" s="13"/>
      <c r="Q418" s="13"/>
      <c r="R418" s="13"/>
      <c r="S418" s="13"/>
    </row>
    <row r="419" spans="1:19" ht="12.7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3"/>
      <c r="K419" s="13"/>
      <c r="L419" s="13"/>
      <c r="M419" s="13"/>
      <c r="N419" s="13"/>
      <c r="O419" s="13"/>
      <c r="P419" s="13"/>
      <c r="Q419" s="13"/>
      <c r="R419" s="13"/>
      <c r="S419" s="13"/>
    </row>
    <row r="420" spans="1:19" ht="12.7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3"/>
      <c r="K420" s="13"/>
      <c r="L420" s="13"/>
      <c r="M420" s="13"/>
      <c r="N420" s="13"/>
      <c r="O420" s="13"/>
      <c r="P420" s="13"/>
      <c r="Q420" s="13"/>
      <c r="R420" s="13"/>
      <c r="S420" s="13"/>
    </row>
    <row r="421" spans="1:19" ht="12.7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3"/>
      <c r="K421" s="13"/>
      <c r="L421" s="13"/>
      <c r="M421" s="13"/>
      <c r="N421" s="13"/>
      <c r="O421" s="13"/>
      <c r="P421" s="13"/>
      <c r="Q421" s="13"/>
      <c r="R421" s="13"/>
      <c r="S421" s="13"/>
    </row>
    <row r="422" spans="1:19" ht="12.7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3"/>
      <c r="K422" s="13"/>
      <c r="L422" s="13"/>
      <c r="M422" s="13"/>
      <c r="N422" s="13"/>
      <c r="O422" s="13"/>
      <c r="P422" s="13"/>
      <c r="Q422" s="13"/>
      <c r="R422" s="13"/>
      <c r="S422" s="13"/>
    </row>
    <row r="423" spans="1:19" ht="12.7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3"/>
      <c r="K423" s="13"/>
      <c r="L423" s="13"/>
      <c r="M423" s="13"/>
      <c r="N423" s="13"/>
      <c r="O423" s="13"/>
      <c r="P423" s="13"/>
      <c r="Q423" s="13"/>
      <c r="R423" s="13"/>
      <c r="S423" s="13"/>
    </row>
    <row r="424" spans="1:19" ht="12.7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3"/>
      <c r="K424" s="13"/>
      <c r="L424" s="13"/>
      <c r="M424" s="13"/>
      <c r="N424" s="13"/>
      <c r="O424" s="13"/>
      <c r="P424" s="13"/>
      <c r="Q424" s="13"/>
      <c r="R424" s="13"/>
      <c r="S424" s="13"/>
    </row>
    <row r="425" spans="1:19" ht="12.7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3"/>
      <c r="K425" s="13"/>
      <c r="L425" s="13"/>
      <c r="M425" s="13"/>
      <c r="N425" s="13"/>
      <c r="O425" s="13"/>
      <c r="P425" s="13"/>
      <c r="Q425" s="13"/>
      <c r="R425" s="13"/>
      <c r="S425" s="13"/>
    </row>
    <row r="426" spans="1:19" ht="12.7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3"/>
      <c r="K426" s="13"/>
      <c r="L426" s="13"/>
      <c r="M426" s="13"/>
      <c r="N426" s="13"/>
      <c r="O426" s="13"/>
      <c r="P426" s="13"/>
      <c r="Q426" s="13"/>
      <c r="R426" s="13"/>
      <c r="S426" s="13"/>
    </row>
    <row r="427" spans="1:19" ht="12.7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3"/>
      <c r="K427" s="13"/>
      <c r="L427" s="13"/>
      <c r="M427" s="13"/>
      <c r="N427" s="13"/>
      <c r="O427" s="13"/>
      <c r="P427" s="13"/>
      <c r="Q427" s="13"/>
      <c r="R427" s="13"/>
      <c r="S427" s="13"/>
    </row>
    <row r="428" spans="1:19" ht="12.7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3"/>
      <c r="K428" s="13"/>
      <c r="L428" s="13"/>
      <c r="M428" s="13"/>
      <c r="N428" s="13"/>
      <c r="O428" s="13"/>
      <c r="P428" s="13"/>
      <c r="Q428" s="13"/>
      <c r="R428" s="13"/>
      <c r="S428" s="13"/>
    </row>
    <row r="429" spans="1:19" ht="12.7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3"/>
      <c r="K429" s="13"/>
      <c r="L429" s="13"/>
      <c r="M429" s="13"/>
      <c r="N429" s="13"/>
      <c r="O429" s="13"/>
      <c r="P429" s="13"/>
      <c r="Q429" s="13"/>
      <c r="R429" s="13"/>
      <c r="S429" s="13"/>
    </row>
    <row r="430" spans="1:19" ht="12.7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3"/>
      <c r="K430" s="13"/>
      <c r="L430" s="13"/>
      <c r="M430" s="13"/>
      <c r="N430" s="13"/>
      <c r="O430" s="13"/>
      <c r="P430" s="13"/>
      <c r="Q430" s="13"/>
      <c r="R430" s="13"/>
      <c r="S430" s="13"/>
    </row>
    <row r="431" spans="1:19" ht="12.7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3"/>
      <c r="K431" s="13"/>
      <c r="L431" s="13"/>
      <c r="M431" s="13"/>
      <c r="N431" s="13"/>
      <c r="O431" s="13"/>
      <c r="P431" s="13"/>
      <c r="Q431" s="13"/>
      <c r="R431" s="13"/>
      <c r="S431" s="13"/>
    </row>
    <row r="432" spans="1:19" ht="12.7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3"/>
      <c r="K432" s="13"/>
      <c r="L432" s="13"/>
      <c r="M432" s="13"/>
      <c r="N432" s="13"/>
      <c r="O432" s="13"/>
      <c r="P432" s="13"/>
      <c r="Q432" s="13"/>
      <c r="R432" s="13"/>
      <c r="S432" s="13"/>
    </row>
    <row r="433" spans="1:19" ht="12.7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3"/>
      <c r="K433" s="13"/>
      <c r="L433" s="13"/>
      <c r="M433" s="13"/>
      <c r="N433" s="13"/>
      <c r="O433" s="13"/>
      <c r="P433" s="13"/>
      <c r="Q433" s="13"/>
      <c r="R433" s="13"/>
      <c r="S433" s="13"/>
    </row>
    <row r="434" spans="1:19" ht="12.7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3"/>
      <c r="K434" s="13"/>
      <c r="L434" s="13"/>
      <c r="M434" s="13"/>
      <c r="N434" s="13"/>
      <c r="O434" s="13"/>
      <c r="P434" s="13"/>
      <c r="Q434" s="13"/>
      <c r="R434" s="13"/>
      <c r="S434" s="13"/>
    </row>
    <row r="435" spans="1:19" ht="12.7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3"/>
      <c r="K435" s="13"/>
      <c r="L435" s="13"/>
      <c r="M435" s="13"/>
      <c r="N435" s="13"/>
      <c r="O435" s="13"/>
      <c r="P435" s="13"/>
      <c r="Q435" s="13"/>
      <c r="R435" s="13"/>
      <c r="S435" s="13"/>
    </row>
    <row r="436" spans="1:19" ht="12.7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3"/>
      <c r="K436" s="13"/>
      <c r="L436" s="13"/>
      <c r="M436" s="13"/>
      <c r="N436" s="13"/>
      <c r="O436" s="13"/>
      <c r="P436" s="13"/>
      <c r="Q436" s="13"/>
      <c r="R436" s="13"/>
      <c r="S436" s="13"/>
    </row>
    <row r="437" spans="1:19" ht="12.7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3"/>
      <c r="K437" s="13"/>
      <c r="L437" s="13"/>
      <c r="M437" s="13"/>
      <c r="N437" s="13"/>
      <c r="O437" s="13"/>
      <c r="P437" s="13"/>
      <c r="Q437" s="13"/>
      <c r="R437" s="13"/>
      <c r="S437" s="13"/>
    </row>
    <row r="438" spans="1:19" ht="12.7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3"/>
      <c r="O438" s="13"/>
      <c r="P438" s="13"/>
      <c r="Q438" s="13"/>
      <c r="R438" s="13"/>
      <c r="S438" s="13"/>
    </row>
    <row r="439" spans="1:19" ht="12.7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3"/>
      <c r="K439" s="13"/>
      <c r="L439" s="13"/>
      <c r="M439" s="13"/>
      <c r="N439" s="13"/>
      <c r="O439" s="13"/>
      <c r="P439" s="13"/>
      <c r="Q439" s="13"/>
      <c r="R439" s="13"/>
      <c r="S439" s="13"/>
    </row>
    <row r="440" spans="1:19" ht="12.7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3"/>
      <c r="K440" s="13"/>
      <c r="L440" s="13"/>
      <c r="M440" s="13"/>
      <c r="N440" s="13"/>
      <c r="O440" s="13"/>
      <c r="P440" s="13"/>
      <c r="Q440" s="13"/>
      <c r="R440" s="13"/>
      <c r="S440" s="13"/>
    </row>
    <row r="441" spans="1:19" ht="12.7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3"/>
      <c r="K441" s="13"/>
      <c r="L441" s="13"/>
      <c r="M441" s="13"/>
      <c r="N441" s="13"/>
      <c r="O441" s="13"/>
      <c r="P441" s="13"/>
      <c r="Q441" s="13"/>
      <c r="R441" s="13"/>
      <c r="S441" s="13"/>
    </row>
    <row r="442" spans="1:19" ht="12.7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3"/>
      <c r="K442" s="13"/>
      <c r="L442" s="13"/>
      <c r="M442" s="13"/>
      <c r="N442" s="13"/>
      <c r="O442" s="13"/>
      <c r="P442" s="13"/>
      <c r="Q442" s="13"/>
      <c r="R442" s="13"/>
      <c r="S442" s="13"/>
    </row>
    <row r="443" spans="1:19" ht="12.7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3"/>
      <c r="K443" s="13"/>
      <c r="L443" s="13"/>
      <c r="M443" s="13"/>
      <c r="N443" s="13"/>
      <c r="O443" s="13"/>
      <c r="P443" s="13"/>
      <c r="Q443" s="13"/>
      <c r="R443" s="13"/>
      <c r="S443" s="13"/>
    </row>
    <row r="444" spans="1:19" ht="12.7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3"/>
      <c r="K444" s="13"/>
      <c r="L444" s="13"/>
      <c r="M444" s="13"/>
      <c r="N444" s="13"/>
      <c r="O444" s="13"/>
      <c r="P444" s="13"/>
      <c r="Q444" s="13"/>
      <c r="R444" s="13"/>
      <c r="S444" s="13"/>
    </row>
    <row r="445" spans="1:19" ht="12.7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3"/>
      <c r="K445" s="13"/>
      <c r="L445" s="13"/>
      <c r="M445" s="13"/>
      <c r="N445" s="13"/>
      <c r="O445" s="13"/>
      <c r="P445" s="13"/>
      <c r="Q445" s="13"/>
      <c r="R445" s="13"/>
      <c r="S445" s="13"/>
    </row>
    <row r="446" spans="1:19" ht="12.7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3"/>
      <c r="K446" s="13"/>
      <c r="L446" s="13"/>
      <c r="M446" s="13"/>
      <c r="N446" s="13"/>
      <c r="O446" s="13"/>
      <c r="P446" s="13"/>
      <c r="Q446" s="13"/>
      <c r="R446" s="13"/>
      <c r="S446" s="13"/>
    </row>
    <row r="447" spans="1:19" ht="12.7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3"/>
      <c r="K447" s="13"/>
      <c r="L447" s="13"/>
      <c r="M447" s="13"/>
      <c r="N447" s="13"/>
      <c r="O447" s="13"/>
      <c r="P447" s="13"/>
      <c r="Q447" s="13"/>
      <c r="R447" s="13"/>
      <c r="S447" s="13"/>
    </row>
    <row r="448" spans="1:19" ht="12.7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3"/>
      <c r="O448" s="13"/>
      <c r="P448" s="13"/>
      <c r="Q448" s="13"/>
      <c r="R448" s="13"/>
      <c r="S448" s="13"/>
    </row>
    <row r="449" spans="1:19" ht="12.7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3"/>
      <c r="K449" s="13"/>
      <c r="L449" s="13"/>
      <c r="M449" s="13"/>
      <c r="N449" s="13"/>
      <c r="O449" s="13"/>
      <c r="P449" s="13"/>
      <c r="Q449" s="13"/>
      <c r="R449" s="13"/>
      <c r="S449" s="13"/>
    </row>
    <row r="450" spans="1:19" ht="12.7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3"/>
      <c r="O450" s="13"/>
      <c r="P450" s="13"/>
      <c r="Q450" s="13"/>
      <c r="R450" s="13"/>
      <c r="S450" s="13"/>
    </row>
    <row r="451" spans="1:19" ht="12.7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3"/>
      <c r="K451" s="13"/>
      <c r="L451" s="13"/>
      <c r="M451" s="13"/>
      <c r="N451" s="13"/>
      <c r="O451" s="13"/>
      <c r="P451" s="13"/>
      <c r="Q451" s="13"/>
      <c r="R451" s="13"/>
      <c r="S451" s="13"/>
    </row>
    <row r="452" spans="1:19" ht="12.7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3"/>
      <c r="K452" s="13"/>
      <c r="L452" s="13"/>
      <c r="M452" s="13"/>
      <c r="N452" s="13"/>
      <c r="O452" s="13"/>
      <c r="P452" s="13"/>
      <c r="Q452" s="13"/>
      <c r="R452" s="13"/>
      <c r="S452" s="13"/>
    </row>
    <row r="453" spans="1:19" ht="12.7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3"/>
      <c r="K453" s="13"/>
      <c r="L453" s="13"/>
      <c r="M453" s="13"/>
      <c r="N453" s="13"/>
      <c r="O453" s="13"/>
      <c r="P453" s="13"/>
      <c r="Q453" s="13"/>
      <c r="R453" s="13"/>
      <c r="S453" s="13"/>
    </row>
    <row r="454" spans="1:19" ht="12.7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3"/>
      <c r="K454" s="13"/>
      <c r="L454" s="13"/>
      <c r="M454" s="13"/>
      <c r="N454" s="13"/>
      <c r="O454" s="13"/>
      <c r="P454" s="13"/>
      <c r="Q454" s="13"/>
      <c r="R454" s="13"/>
      <c r="S454" s="13"/>
    </row>
    <row r="455" spans="1:19" ht="12.7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3"/>
      <c r="K455" s="13"/>
      <c r="L455" s="13"/>
      <c r="M455" s="13"/>
      <c r="N455" s="13"/>
      <c r="O455" s="13"/>
      <c r="P455" s="13"/>
      <c r="Q455" s="13"/>
      <c r="R455" s="13"/>
      <c r="S455" s="13"/>
    </row>
    <row r="456" spans="1:19" ht="12.7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3"/>
      <c r="K456" s="13"/>
      <c r="L456" s="13"/>
      <c r="M456" s="13"/>
      <c r="N456" s="13"/>
      <c r="O456" s="13"/>
      <c r="P456" s="13"/>
      <c r="Q456" s="13"/>
      <c r="R456" s="13"/>
      <c r="S456" s="13"/>
    </row>
    <row r="457" spans="1:19" ht="12.7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3"/>
      <c r="K457" s="13"/>
      <c r="L457" s="13"/>
      <c r="M457" s="13"/>
      <c r="N457" s="13"/>
      <c r="O457" s="13"/>
      <c r="P457" s="13"/>
      <c r="Q457" s="13"/>
      <c r="R457" s="13"/>
      <c r="S457" s="13"/>
    </row>
    <row r="458" spans="1:19" ht="12.7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3"/>
      <c r="K458" s="13"/>
      <c r="L458" s="13"/>
      <c r="M458" s="13"/>
      <c r="N458" s="13"/>
      <c r="O458" s="13"/>
      <c r="P458" s="13"/>
      <c r="Q458" s="13"/>
      <c r="R458" s="13"/>
      <c r="S458" s="13"/>
    </row>
    <row r="459" spans="1:19" ht="12.7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3"/>
      <c r="K459" s="13"/>
      <c r="L459" s="13"/>
      <c r="M459" s="13"/>
      <c r="N459" s="13"/>
      <c r="O459" s="13"/>
      <c r="P459" s="13"/>
      <c r="Q459" s="13"/>
      <c r="R459" s="13"/>
      <c r="S459" s="13"/>
    </row>
    <row r="460" spans="1:19" ht="12.7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3"/>
      <c r="K460" s="13"/>
      <c r="L460" s="13"/>
      <c r="M460" s="13"/>
      <c r="N460" s="13"/>
      <c r="O460" s="13"/>
      <c r="P460" s="13"/>
      <c r="Q460" s="13"/>
      <c r="R460" s="13"/>
      <c r="S460" s="13"/>
    </row>
    <row r="461" spans="1:19" ht="12.7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3"/>
      <c r="K461" s="13"/>
      <c r="L461" s="13"/>
      <c r="M461" s="13"/>
      <c r="N461" s="13"/>
      <c r="O461" s="13"/>
      <c r="P461" s="13"/>
      <c r="Q461" s="13"/>
      <c r="R461" s="13"/>
      <c r="S461" s="13"/>
    </row>
    <row r="462" spans="1:19" ht="12.7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3"/>
      <c r="K462" s="13"/>
      <c r="L462" s="13"/>
      <c r="M462" s="13"/>
      <c r="N462" s="13"/>
      <c r="O462" s="13"/>
      <c r="P462" s="13"/>
      <c r="Q462" s="13"/>
      <c r="R462" s="13"/>
      <c r="S462" s="13"/>
    </row>
    <row r="463" spans="1:19" ht="12.7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3"/>
      <c r="K463" s="13"/>
      <c r="L463" s="13"/>
      <c r="M463" s="13"/>
      <c r="N463" s="13"/>
      <c r="O463" s="13"/>
      <c r="P463" s="13"/>
      <c r="Q463" s="13"/>
      <c r="R463" s="13"/>
      <c r="S463" s="13"/>
    </row>
    <row r="464" spans="1:19" ht="12.7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3"/>
      <c r="K464" s="13"/>
      <c r="L464" s="13"/>
      <c r="M464" s="13"/>
      <c r="N464" s="13"/>
      <c r="O464" s="13"/>
      <c r="P464" s="13"/>
      <c r="Q464" s="13"/>
      <c r="R464" s="13"/>
      <c r="S464" s="13"/>
    </row>
    <row r="465" spans="1:19" ht="12.7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3"/>
      <c r="K465" s="13"/>
      <c r="L465" s="13"/>
      <c r="M465" s="13"/>
      <c r="N465" s="13"/>
      <c r="O465" s="13"/>
      <c r="P465" s="13"/>
      <c r="Q465" s="13"/>
      <c r="R465" s="13"/>
      <c r="S465" s="13"/>
    </row>
    <row r="466" spans="1:19" ht="12.7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3"/>
      <c r="K466" s="13"/>
      <c r="L466" s="13"/>
      <c r="M466" s="13"/>
      <c r="N466" s="13"/>
      <c r="O466" s="13"/>
      <c r="P466" s="13"/>
      <c r="Q466" s="13"/>
      <c r="R466" s="13"/>
      <c r="S466" s="13"/>
    </row>
    <row r="467" spans="1:19" ht="12.7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3"/>
      <c r="K467" s="13"/>
      <c r="L467" s="13"/>
      <c r="M467" s="13"/>
      <c r="N467" s="13"/>
      <c r="O467" s="13"/>
      <c r="P467" s="13"/>
      <c r="Q467" s="13"/>
      <c r="R467" s="13"/>
      <c r="S467" s="13"/>
    </row>
    <row r="468" spans="1:19" ht="12.7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3"/>
      <c r="K468" s="13"/>
      <c r="L468" s="13"/>
      <c r="M468" s="13"/>
      <c r="N468" s="13"/>
      <c r="O468" s="13"/>
      <c r="P468" s="13"/>
      <c r="Q468" s="13"/>
      <c r="R468" s="13"/>
      <c r="S468" s="13"/>
    </row>
    <row r="469" spans="1:19" ht="12.7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3"/>
      <c r="K469" s="13"/>
      <c r="L469" s="13"/>
      <c r="M469" s="13"/>
      <c r="N469" s="13"/>
      <c r="O469" s="13"/>
      <c r="P469" s="13"/>
      <c r="Q469" s="13"/>
      <c r="R469" s="13"/>
      <c r="S469" s="13"/>
    </row>
    <row r="470" spans="1:19" ht="12.7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3"/>
      <c r="K470" s="13"/>
      <c r="L470" s="13"/>
      <c r="M470" s="13"/>
      <c r="N470" s="13"/>
      <c r="O470" s="13"/>
      <c r="P470" s="13"/>
      <c r="Q470" s="13"/>
      <c r="R470" s="13"/>
      <c r="S470" s="13"/>
    </row>
    <row r="471" spans="1:19" ht="12.7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3"/>
      <c r="K471" s="13"/>
      <c r="L471" s="13"/>
      <c r="M471" s="13"/>
      <c r="N471" s="13"/>
      <c r="O471" s="13"/>
      <c r="P471" s="13"/>
      <c r="Q471" s="13"/>
      <c r="R471" s="13"/>
      <c r="S471" s="13"/>
    </row>
    <row r="472" spans="1:19" ht="12.7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3"/>
      <c r="K472" s="13"/>
      <c r="L472" s="13"/>
      <c r="M472" s="13"/>
      <c r="N472" s="13"/>
      <c r="O472" s="13"/>
      <c r="P472" s="13"/>
      <c r="Q472" s="13"/>
      <c r="R472" s="13"/>
      <c r="S472" s="13"/>
    </row>
    <row r="473" spans="1:19" ht="12.7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3"/>
      <c r="K473" s="13"/>
      <c r="L473" s="13"/>
      <c r="M473" s="13"/>
      <c r="N473" s="13"/>
      <c r="O473" s="13"/>
      <c r="P473" s="13"/>
      <c r="Q473" s="13"/>
      <c r="R473" s="13"/>
      <c r="S473" s="13"/>
    </row>
    <row r="474" spans="1:19" ht="12.7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3"/>
      <c r="K474" s="13"/>
      <c r="L474" s="13"/>
      <c r="M474" s="13"/>
      <c r="N474" s="13"/>
      <c r="O474" s="13"/>
      <c r="P474" s="13"/>
      <c r="Q474" s="13"/>
      <c r="R474" s="13"/>
      <c r="S474" s="13"/>
    </row>
    <row r="475" spans="1:19" ht="12.7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3"/>
      <c r="K475" s="13"/>
      <c r="L475" s="13"/>
      <c r="M475" s="13"/>
      <c r="N475" s="13"/>
      <c r="O475" s="13"/>
      <c r="P475" s="13"/>
      <c r="Q475" s="13"/>
      <c r="R475" s="13"/>
      <c r="S475" s="13"/>
    </row>
    <row r="476" spans="1:19" ht="12.7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3"/>
      <c r="K476" s="13"/>
      <c r="L476" s="13"/>
      <c r="M476" s="13"/>
      <c r="N476" s="13"/>
      <c r="O476" s="13"/>
      <c r="P476" s="13"/>
      <c r="Q476" s="13"/>
      <c r="R476" s="13"/>
      <c r="S476" s="13"/>
    </row>
    <row r="477" spans="1:19" ht="12.7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3"/>
      <c r="K477" s="13"/>
      <c r="L477" s="13"/>
      <c r="M477" s="13"/>
      <c r="N477" s="13"/>
      <c r="O477" s="13"/>
      <c r="P477" s="13"/>
      <c r="Q477" s="13"/>
      <c r="R477" s="13"/>
      <c r="S477" s="13"/>
    </row>
    <row r="478" spans="1:19" ht="12.7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3"/>
      <c r="K478" s="13"/>
      <c r="L478" s="13"/>
      <c r="M478" s="13"/>
      <c r="N478" s="13"/>
      <c r="O478" s="13"/>
      <c r="P478" s="13"/>
      <c r="Q478" s="13"/>
      <c r="R478" s="13"/>
      <c r="S478" s="13"/>
    </row>
    <row r="479" spans="1:19" ht="12.7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3"/>
      <c r="K479" s="13"/>
      <c r="L479" s="13"/>
      <c r="M479" s="13"/>
      <c r="N479" s="13"/>
      <c r="O479" s="13"/>
      <c r="P479" s="13"/>
      <c r="Q479" s="13"/>
      <c r="R479" s="13"/>
      <c r="S479" s="13"/>
    </row>
    <row r="480" spans="1:19" ht="12.7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3"/>
      <c r="K480" s="13"/>
      <c r="L480" s="13"/>
      <c r="M480" s="13"/>
      <c r="N480" s="13"/>
      <c r="O480" s="13"/>
      <c r="P480" s="13"/>
      <c r="Q480" s="13"/>
      <c r="R480" s="13"/>
      <c r="S480" s="13"/>
    </row>
    <row r="481" spans="1:19" ht="12.7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3"/>
      <c r="O481" s="13"/>
      <c r="P481" s="13"/>
      <c r="Q481" s="13"/>
      <c r="R481" s="13"/>
      <c r="S481" s="13"/>
    </row>
    <row r="482" spans="1:19" ht="12.7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3"/>
      <c r="K482" s="13"/>
      <c r="L482" s="13"/>
      <c r="M482" s="13"/>
      <c r="N482" s="13"/>
      <c r="O482" s="13"/>
      <c r="P482" s="13"/>
      <c r="Q482" s="13"/>
      <c r="R482" s="13"/>
      <c r="S482" s="13"/>
    </row>
    <row r="483" spans="1:19" ht="12.7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3"/>
      <c r="K483" s="13"/>
      <c r="L483" s="13"/>
      <c r="M483" s="13"/>
      <c r="N483" s="13"/>
      <c r="O483" s="13"/>
      <c r="P483" s="13"/>
      <c r="Q483" s="13"/>
      <c r="R483" s="13"/>
      <c r="S483" s="13"/>
    </row>
    <row r="484" spans="1:19" ht="12.7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3"/>
      <c r="O484" s="13"/>
      <c r="P484" s="13"/>
      <c r="Q484" s="13"/>
      <c r="R484" s="13"/>
      <c r="S484" s="13"/>
    </row>
    <row r="485" spans="1:19" ht="12.7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3"/>
      <c r="K485" s="13"/>
      <c r="L485" s="13"/>
      <c r="M485" s="13"/>
      <c r="N485" s="13"/>
      <c r="O485" s="13"/>
      <c r="P485" s="13"/>
      <c r="Q485" s="13"/>
      <c r="R485" s="13"/>
      <c r="S485" s="13"/>
    </row>
    <row r="486" spans="1:19" ht="12.7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3"/>
      <c r="K486" s="13"/>
      <c r="L486" s="13"/>
      <c r="M486" s="13"/>
      <c r="N486" s="13"/>
      <c r="O486" s="13"/>
      <c r="P486" s="13"/>
      <c r="Q486" s="13"/>
      <c r="R486" s="13"/>
      <c r="S486" s="13"/>
    </row>
    <row r="487" spans="1:19" ht="12.7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3"/>
      <c r="K487" s="13"/>
      <c r="L487" s="13"/>
      <c r="M487" s="13"/>
      <c r="N487" s="13"/>
      <c r="O487" s="13"/>
      <c r="P487" s="13"/>
      <c r="Q487" s="13"/>
      <c r="R487" s="13"/>
      <c r="S487" s="13"/>
    </row>
    <row r="488" spans="1:19" ht="12.7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3"/>
      <c r="O488" s="13"/>
      <c r="P488" s="13"/>
      <c r="Q488" s="13"/>
      <c r="R488" s="13"/>
      <c r="S488" s="13"/>
    </row>
    <row r="489" spans="1:19" ht="12.7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3"/>
      <c r="K489" s="13"/>
      <c r="L489" s="13"/>
      <c r="M489" s="13"/>
      <c r="N489" s="13"/>
      <c r="O489" s="13"/>
      <c r="P489" s="13"/>
      <c r="Q489" s="13"/>
      <c r="R489" s="13"/>
      <c r="S489" s="13"/>
    </row>
    <row r="490" spans="1:19" ht="12.7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3"/>
      <c r="K490" s="13"/>
      <c r="L490" s="13"/>
      <c r="M490" s="13"/>
      <c r="N490" s="13"/>
      <c r="O490" s="13"/>
      <c r="P490" s="13"/>
      <c r="Q490" s="13"/>
      <c r="R490" s="13"/>
      <c r="S490" s="13"/>
    </row>
    <row r="491" spans="1:19" ht="12.7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3"/>
      <c r="K491" s="13"/>
      <c r="L491" s="13"/>
      <c r="M491" s="13"/>
      <c r="N491" s="13"/>
      <c r="O491" s="13"/>
      <c r="P491" s="13"/>
      <c r="Q491" s="13"/>
      <c r="R491" s="13"/>
      <c r="S491" s="13"/>
    </row>
    <row r="492" spans="1:19" ht="12.7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3"/>
      <c r="K492" s="13"/>
      <c r="L492" s="13"/>
      <c r="M492" s="13"/>
      <c r="N492" s="13"/>
      <c r="O492" s="13"/>
      <c r="P492" s="13"/>
      <c r="Q492" s="13"/>
      <c r="R492" s="13"/>
      <c r="S492" s="13"/>
    </row>
    <row r="493" spans="1:19" ht="12.7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3"/>
      <c r="K493" s="13"/>
      <c r="L493" s="13"/>
      <c r="M493" s="13"/>
      <c r="N493" s="13"/>
      <c r="O493" s="13"/>
      <c r="P493" s="13"/>
      <c r="Q493" s="13"/>
      <c r="R493" s="13"/>
      <c r="S493" s="13"/>
    </row>
    <row r="494" spans="1:19" ht="12.7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3"/>
      <c r="K494" s="13"/>
      <c r="L494" s="13"/>
      <c r="M494" s="13"/>
      <c r="N494" s="13"/>
      <c r="O494" s="13"/>
      <c r="P494" s="13"/>
      <c r="Q494" s="13"/>
      <c r="R494" s="13"/>
      <c r="S494" s="13"/>
    </row>
    <row r="495" spans="1:19" ht="12.7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3"/>
      <c r="K495" s="13"/>
      <c r="L495" s="13"/>
      <c r="M495" s="13"/>
      <c r="N495" s="13"/>
      <c r="O495" s="13"/>
      <c r="P495" s="13"/>
      <c r="Q495" s="13"/>
      <c r="R495" s="13"/>
      <c r="S495" s="13"/>
    </row>
    <row r="496" spans="1:19" ht="12.7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3"/>
      <c r="K496" s="13"/>
      <c r="L496" s="13"/>
      <c r="M496" s="13"/>
      <c r="N496" s="13"/>
      <c r="O496" s="13"/>
      <c r="P496" s="13"/>
      <c r="Q496" s="13"/>
      <c r="R496" s="13"/>
      <c r="S496" s="13"/>
    </row>
    <row r="497" spans="1:19" ht="12.7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3"/>
      <c r="K497" s="13"/>
      <c r="L497" s="13"/>
      <c r="M497" s="13"/>
      <c r="N497" s="13"/>
      <c r="O497" s="13"/>
      <c r="P497" s="13"/>
      <c r="Q497" s="13"/>
      <c r="R497" s="13"/>
      <c r="S497" s="13"/>
    </row>
    <row r="498" spans="1:19" ht="12.7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3"/>
      <c r="K498" s="13"/>
      <c r="L498" s="13"/>
      <c r="M498" s="13"/>
      <c r="N498" s="13"/>
      <c r="O498" s="13"/>
      <c r="P498" s="13"/>
      <c r="Q498" s="13"/>
      <c r="R498" s="13"/>
      <c r="S498" s="13"/>
    </row>
    <row r="499" spans="1:19" ht="12.7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3"/>
      <c r="K499" s="13"/>
      <c r="L499" s="13"/>
      <c r="M499" s="13"/>
      <c r="N499" s="13"/>
      <c r="O499" s="13"/>
      <c r="P499" s="13"/>
      <c r="Q499" s="13"/>
      <c r="R499" s="13"/>
      <c r="S499" s="13"/>
    </row>
    <row r="500" spans="1:19" ht="12.7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3"/>
      <c r="K500" s="13"/>
      <c r="L500" s="13"/>
      <c r="M500" s="13"/>
      <c r="N500" s="13"/>
      <c r="O500" s="13"/>
      <c r="P500" s="13"/>
      <c r="Q500" s="13"/>
      <c r="R500" s="13"/>
      <c r="S500" s="13"/>
    </row>
    <row r="501" spans="1:19" ht="12.7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3"/>
      <c r="K501" s="13"/>
      <c r="L501" s="13"/>
      <c r="M501" s="13"/>
      <c r="N501" s="13"/>
      <c r="O501" s="13"/>
      <c r="P501" s="13"/>
      <c r="Q501" s="13"/>
      <c r="R501" s="13"/>
      <c r="S501" s="13"/>
    </row>
    <row r="502" spans="1:19" ht="12.7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3"/>
      <c r="K502" s="13"/>
      <c r="L502" s="13"/>
      <c r="M502" s="13"/>
      <c r="N502" s="13"/>
      <c r="O502" s="13"/>
      <c r="P502" s="13"/>
      <c r="Q502" s="13"/>
      <c r="R502" s="13"/>
      <c r="S502" s="13"/>
    </row>
    <row r="503" spans="1:19" ht="12.7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3"/>
      <c r="K503" s="13"/>
      <c r="L503" s="13"/>
      <c r="M503" s="13"/>
      <c r="N503" s="13"/>
      <c r="O503" s="13"/>
      <c r="P503" s="13"/>
      <c r="Q503" s="13"/>
      <c r="R503" s="13"/>
      <c r="S503" s="13"/>
    </row>
    <row r="504" spans="1:19" ht="12.7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3"/>
      <c r="K504" s="13"/>
      <c r="L504" s="13"/>
      <c r="M504" s="13"/>
      <c r="N504" s="13"/>
      <c r="O504" s="13"/>
      <c r="P504" s="13"/>
      <c r="Q504" s="13"/>
      <c r="R504" s="13"/>
      <c r="S504" s="13"/>
    </row>
    <row r="505" spans="1:19" ht="12.7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3"/>
      <c r="K505" s="13"/>
      <c r="L505" s="13"/>
      <c r="M505" s="13"/>
      <c r="N505" s="13"/>
      <c r="O505" s="13"/>
      <c r="P505" s="13"/>
      <c r="Q505" s="13"/>
      <c r="R505" s="13"/>
      <c r="S505" s="13"/>
    </row>
    <row r="506" spans="1:19" ht="12.7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3"/>
      <c r="K506" s="13"/>
      <c r="L506" s="13"/>
      <c r="M506" s="13"/>
      <c r="N506" s="13"/>
      <c r="O506" s="13"/>
      <c r="P506" s="13"/>
      <c r="Q506" s="13"/>
      <c r="R506" s="13"/>
      <c r="S506" s="13"/>
    </row>
    <row r="507" spans="1:19" ht="12.7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3"/>
      <c r="K507" s="13"/>
      <c r="L507" s="13"/>
      <c r="M507" s="13"/>
      <c r="N507" s="13"/>
      <c r="O507" s="13"/>
      <c r="P507" s="13"/>
      <c r="Q507" s="13"/>
      <c r="R507" s="13"/>
      <c r="S507" s="13"/>
    </row>
    <row r="508" spans="1:19" ht="12.7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3"/>
      <c r="K508" s="13"/>
      <c r="L508" s="13"/>
      <c r="M508" s="13"/>
      <c r="N508" s="13"/>
      <c r="O508" s="13"/>
      <c r="P508" s="13"/>
      <c r="Q508" s="13"/>
      <c r="R508" s="13"/>
      <c r="S508" s="13"/>
    </row>
    <row r="509" spans="1:19" ht="12.7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3"/>
      <c r="K509" s="13"/>
      <c r="L509" s="13"/>
      <c r="M509" s="13"/>
      <c r="N509" s="13"/>
      <c r="O509" s="13"/>
      <c r="P509" s="13"/>
      <c r="Q509" s="13"/>
      <c r="R509" s="13"/>
      <c r="S509" s="13"/>
    </row>
    <row r="510" spans="1:19" ht="12.7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3"/>
      <c r="K510" s="13"/>
      <c r="L510" s="13"/>
      <c r="M510" s="13"/>
      <c r="N510" s="13"/>
      <c r="O510" s="13"/>
      <c r="P510" s="13"/>
      <c r="Q510" s="13"/>
      <c r="R510" s="13"/>
      <c r="S510" s="13"/>
    </row>
    <row r="511" spans="1:19" ht="12.7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3"/>
      <c r="K511" s="13"/>
      <c r="L511" s="13"/>
      <c r="M511" s="13"/>
      <c r="N511" s="13"/>
      <c r="O511" s="13"/>
      <c r="P511" s="13"/>
      <c r="Q511" s="13"/>
      <c r="R511" s="13"/>
      <c r="S511" s="13"/>
    </row>
    <row r="512" spans="1:19" ht="12.7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3"/>
      <c r="K512" s="13"/>
      <c r="L512" s="13"/>
      <c r="M512" s="13"/>
      <c r="N512" s="13"/>
      <c r="O512" s="13"/>
      <c r="P512" s="13"/>
      <c r="Q512" s="13"/>
      <c r="R512" s="13"/>
      <c r="S512" s="13"/>
    </row>
    <row r="513" spans="1:19" ht="12.7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3"/>
      <c r="K513" s="13"/>
      <c r="L513" s="13"/>
      <c r="M513" s="13"/>
      <c r="N513" s="13"/>
      <c r="O513" s="13"/>
      <c r="P513" s="13"/>
      <c r="Q513" s="13"/>
      <c r="R513" s="13"/>
      <c r="S513" s="13"/>
    </row>
    <row r="514" spans="1:19" ht="12.7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3"/>
      <c r="K514" s="13"/>
      <c r="L514" s="13"/>
      <c r="M514" s="13"/>
      <c r="N514" s="13"/>
      <c r="O514" s="13"/>
      <c r="P514" s="13"/>
      <c r="Q514" s="13"/>
      <c r="R514" s="13"/>
      <c r="S514" s="13"/>
    </row>
    <row r="515" spans="1:19" ht="12.7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3"/>
      <c r="K515" s="13"/>
      <c r="L515" s="13"/>
      <c r="M515" s="13"/>
      <c r="N515" s="13"/>
      <c r="O515" s="13"/>
      <c r="P515" s="13"/>
      <c r="Q515" s="13"/>
      <c r="R515" s="13"/>
      <c r="S515" s="13"/>
    </row>
    <row r="516" spans="1:19" ht="12.7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3"/>
      <c r="K516" s="13"/>
      <c r="L516" s="13"/>
      <c r="M516" s="13"/>
      <c r="N516" s="13"/>
      <c r="O516" s="13"/>
      <c r="P516" s="13"/>
      <c r="Q516" s="13"/>
      <c r="R516" s="13"/>
      <c r="S516" s="13"/>
    </row>
    <row r="517" spans="1:19" ht="12.7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3"/>
      <c r="K517" s="13"/>
      <c r="L517" s="13"/>
      <c r="M517" s="13"/>
      <c r="N517" s="13"/>
      <c r="O517" s="13"/>
      <c r="P517" s="13"/>
      <c r="Q517" s="13"/>
      <c r="R517" s="13"/>
      <c r="S517" s="13"/>
    </row>
    <row r="518" spans="1:19" ht="12.7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3"/>
      <c r="O518" s="13"/>
      <c r="P518" s="13"/>
      <c r="Q518" s="13"/>
      <c r="R518" s="13"/>
      <c r="S518" s="13"/>
    </row>
    <row r="519" spans="1:19" ht="12.7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3"/>
      <c r="K519" s="13"/>
      <c r="L519" s="13"/>
      <c r="M519" s="13"/>
      <c r="N519" s="13"/>
      <c r="O519" s="13"/>
      <c r="P519" s="13"/>
      <c r="Q519" s="13"/>
      <c r="R519" s="13"/>
      <c r="S519" s="13"/>
    </row>
    <row r="520" spans="1:19" ht="12.7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3"/>
      <c r="K520" s="13"/>
      <c r="L520" s="13"/>
      <c r="M520" s="13"/>
      <c r="N520" s="13"/>
      <c r="O520" s="13"/>
      <c r="P520" s="13"/>
      <c r="Q520" s="13"/>
      <c r="R520" s="13"/>
      <c r="S520" s="13"/>
    </row>
    <row r="521" spans="1:19" ht="12.7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3"/>
      <c r="K521" s="13"/>
      <c r="L521" s="13"/>
      <c r="M521" s="13"/>
      <c r="N521" s="13"/>
      <c r="O521" s="13"/>
      <c r="P521" s="13"/>
      <c r="Q521" s="13"/>
      <c r="R521" s="13"/>
      <c r="S521" s="13"/>
    </row>
    <row r="522" spans="1:19" ht="12.7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3"/>
      <c r="K522" s="13"/>
      <c r="L522" s="13"/>
      <c r="M522" s="13"/>
      <c r="N522" s="13"/>
      <c r="O522" s="13"/>
      <c r="P522" s="13"/>
      <c r="Q522" s="13"/>
      <c r="R522" s="13"/>
      <c r="S522" s="13"/>
    </row>
    <row r="523" spans="1:19" ht="12.7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3"/>
      <c r="K523" s="13"/>
      <c r="L523" s="13"/>
      <c r="M523" s="13"/>
      <c r="N523" s="13"/>
      <c r="O523" s="13"/>
      <c r="P523" s="13"/>
      <c r="Q523" s="13"/>
      <c r="R523" s="13"/>
      <c r="S523" s="13"/>
    </row>
    <row r="524" spans="1:19" ht="12.7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3"/>
      <c r="O524" s="13"/>
      <c r="P524" s="13"/>
      <c r="Q524" s="13"/>
      <c r="R524" s="13"/>
      <c r="S524" s="13"/>
    </row>
    <row r="525" spans="1:19" ht="12.7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3"/>
      <c r="K525" s="13"/>
      <c r="L525" s="13"/>
      <c r="M525" s="13"/>
      <c r="N525" s="13"/>
      <c r="O525" s="13"/>
      <c r="P525" s="13"/>
      <c r="Q525" s="13"/>
      <c r="R525" s="13"/>
      <c r="S525" s="13"/>
    </row>
    <row r="526" spans="1:19" ht="12.7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3"/>
      <c r="K526" s="13"/>
      <c r="L526" s="13"/>
      <c r="M526" s="13"/>
      <c r="N526" s="13"/>
      <c r="O526" s="13"/>
      <c r="P526" s="13"/>
      <c r="Q526" s="13"/>
      <c r="R526" s="13"/>
      <c r="S526" s="13"/>
    </row>
    <row r="527" spans="1:19" ht="12.7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3"/>
      <c r="K527" s="13"/>
      <c r="L527" s="13"/>
      <c r="M527" s="13"/>
      <c r="N527" s="13"/>
      <c r="O527" s="13"/>
      <c r="P527" s="13"/>
      <c r="Q527" s="13"/>
      <c r="R527" s="13"/>
      <c r="S527" s="13"/>
    </row>
    <row r="528" spans="1:19" ht="12.7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3"/>
      <c r="O528" s="13"/>
      <c r="P528" s="13"/>
      <c r="Q528" s="13"/>
      <c r="R528" s="13"/>
      <c r="S528" s="13"/>
    </row>
    <row r="529" spans="1:19" ht="12.7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3"/>
      <c r="K529" s="13"/>
      <c r="L529" s="13"/>
      <c r="M529" s="13"/>
      <c r="N529" s="13"/>
      <c r="O529" s="13"/>
      <c r="P529" s="13"/>
      <c r="Q529" s="13"/>
      <c r="R529" s="13"/>
      <c r="S529" s="13"/>
    </row>
    <row r="530" spans="1:19" ht="12.7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3"/>
      <c r="K530" s="13"/>
      <c r="L530" s="13"/>
      <c r="M530" s="13"/>
      <c r="N530" s="13"/>
      <c r="O530" s="13"/>
      <c r="P530" s="13"/>
      <c r="Q530" s="13"/>
      <c r="R530" s="13"/>
      <c r="S530" s="13"/>
    </row>
    <row r="531" spans="1:19" ht="12.7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3"/>
      <c r="K531" s="13"/>
      <c r="L531" s="13"/>
      <c r="M531" s="13"/>
      <c r="N531" s="13"/>
      <c r="O531" s="13"/>
      <c r="P531" s="13"/>
      <c r="Q531" s="13"/>
      <c r="R531" s="13"/>
      <c r="S531" s="13"/>
    </row>
    <row r="532" spans="1:19" ht="12.7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3"/>
      <c r="K532" s="13"/>
      <c r="L532" s="13"/>
      <c r="M532" s="13"/>
      <c r="N532" s="13"/>
      <c r="O532" s="13"/>
      <c r="P532" s="13"/>
      <c r="Q532" s="13"/>
      <c r="R532" s="13"/>
      <c r="S532" s="13"/>
    </row>
    <row r="533" spans="1:19" ht="12.7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3"/>
      <c r="K533" s="13"/>
      <c r="L533" s="13"/>
      <c r="M533" s="13"/>
      <c r="N533" s="13"/>
      <c r="O533" s="13"/>
      <c r="P533" s="13"/>
      <c r="Q533" s="13"/>
      <c r="R533" s="13"/>
      <c r="S533" s="13"/>
    </row>
    <row r="534" spans="1:19" ht="12.7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3"/>
      <c r="K534" s="13"/>
      <c r="L534" s="13"/>
      <c r="M534" s="13"/>
      <c r="N534" s="13"/>
      <c r="O534" s="13"/>
      <c r="P534" s="13"/>
      <c r="Q534" s="13"/>
      <c r="R534" s="13"/>
      <c r="S534" s="13"/>
    </row>
    <row r="535" spans="1:19" ht="12.7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3"/>
      <c r="K535" s="13"/>
      <c r="L535" s="13"/>
      <c r="M535" s="13"/>
      <c r="N535" s="13"/>
      <c r="O535" s="13"/>
      <c r="P535" s="13"/>
      <c r="Q535" s="13"/>
      <c r="R535" s="13"/>
      <c r="S535" s="13"/>
    </row>
    <row r="536" spans="1:19" ht="12.7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3"/>
      <c r="K536" s="13"/>
      <c r="L536" s="13"/>
      <c r="M536" s="13"/>
      <c r="N536" s="13"/>
      <c r="O536" s="13"/>
      <c r="P536" s="13"/>
      <c r="Q536" s="13"/>
      <c r="R536" s="13"/>
      <c r="S536" s="13"/>
    </row>
    <row r="537" spans="1:19" ht="12.7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3"/>
      <c r="K537" s="13"/>
      <c r="L537" s="13"/>
      <c r="M537" s="13"/>
      <c r="N537" s="13"/>
      <c r="O537" s="13"/>
      <c r="P537" s="13"/>
      <c r="Q537" s="13"/>
      <c r="R537" s="13"/>
      <c r="S537" s="13"/>
    </row>
    <row r="538" spans="1:19" ht="12.7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3"/>
      <c r="K538" s="13"/>
      <c r="L538" s="13"/>
      <c r="M538" s="13"/>
      <c r="N538" s="13"/>
      <c r="O538" s="13"/>
      <c r="P538" s="13"/>
      <c r="Q538" s="13"/>
      <c r="R538" s="13"/>
      <c r="S538" s="13"/>
    </row>
    <row r="539" spans="1:19" ht="12.7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3"/>
      <c r="K539" s="13"/>
      <c r="L539" s="13"/>
      <c r="M539" s="13"/>
      <c r="N539" s="13"/>
      <c r="O539" s="13"/>
      <c r="P539" s="13"/>
      <c r="Q539" s="13"/>
      <c r="R539" s="13"/>
      <c r="S539" s="13"/>
    </row>
    <row r="540" spans="1:19" ht="12.7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3"/>
      <c r="K540" s="13"/>
      <c r="L540" s="13"/>
      <c r="M540" s="13"/>
      <c r="N540" s="13"/>
      <c r="O540" s="13"/>
      <c r="P540" s="13"/>
      <c r="Q540" s="13"/>
      <c r="R540" s="13"/>
      <c r="S540" s="13"/>
    </row>
    <row r="541" spans="1:19" ht="12.7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3"/>
      <c r="K541" s="13"/>
      <c r="L541" s="13"/>
      <c r="M541" s="13"/>
      <c r="N541" s="13"/>
      <c r="O541" s="13"/>
      <c r="P541" s="13"/>
      <c r="Q541" s="13"/>
      <c r="R541" s="13"/>
      <c r="S541" s="13"/>
    </row>
    <row r="542" spans="1:19" ht="12.7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3"/>
      <c r="K542" s="13"/>
      <c r="L542" s="13"/>
      <c r="M542" s="13"/>
      <c r="N542" s="13"/>
      <c r="O542" s="13"/>
      <c r="P542" s="13"/>
      <c r="Q542" s="13"/>
      <c r="R542" s="13"/>
      <c r="S542" s="13"/>
    </row>
    <row r="543" spans="1:19" ht="12.7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3"/>
      <c r="K543" s="13"/>
      <c r="L543" s="13"/>
      <c r="M543" s="13"/>
      <c r="N543" s="13"/>
      <c r="O543" s="13"/>
      <c r="P543" s="13"/>
      <c r="Q543" s="13"/>
      <c r="R543" s="13"/>
      <c r="S543" s="13"/>
    </row>
    <row r="544" spans="1:19" ht="12.7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3"/>
      <c r="K544" s="13"/>
      <c r="L544" s="13"/>
      <c r="M544" s="13"/>
      <c r="N544" s="13"/>
      <c r="O544" s="13"/>
      <c r="P544" s="13"/>
      <c r="Q544" s="13"/>
      <c r="R544" s="13"/>
      <c r="S544" s="13"/>
    </row>
    <row r="545" spans="1:19" ht="12.7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3"/>
      <c r="K545" s="13"/>
      <c r="L545" s="13"/>
      <c r="M545" s="13"/>
      <c r="N545" s="13"/>
      <c r="O545" s="13"/>
      <c r="P545" s="13"/>
      <c r="Q545" s="13"/>
      <c r="R545" s="13"/>
      <c r="S545" s="13"/>
    </row>
    <row r="546" spans="1:19" ht="12.7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3"/>
      <c r="K546" s="13"/>
      <c r="L546" s="13"/>
      <c r="M546" s="13"/>
      <c r="N546" s="13"/>
      <c r="O546" s="13"/>
      <c r="P546" s="13"/>
      <c r="Q546" s="13"/>
      <c r="R546" s="13"/>
      <c r="S546" s="13"/>
    </row>
    <row r="547" spans="1:19" ht="12.7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3"/>
      <c r="K547" s="13"/>
      <c r="L547" s="13"/>
      <c r="M547" s="13"/>
      <c r="N547" s="13"/>
      <c r="O547" s="13"/>
      <c r="P547" s="13"/>
      <c r="Q547" s="13"/>
      <c r="R547" s="13"/>
      <c r="S547" s="13"/>
    </row>
    <row r="548" spans="1:19" ht="12.7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3"/>
      <c r="K548" s="13"/>
      <c r="L548" s="13"/>
      <c r="M548" s="13"/>
      <c r="N548" s="13"/>
      <c r="O548" s="13"/>
      <c r="P548" s="13"/>
      <c r="Q548" s="13"/>
      <c r="R548" s="13"/>
      <c r="S548" s="13"/>
    </row>
    <row r="549" spans="1:19" ht="12.7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3"/>
      <c r="K549" s="13"/>
      <c r="L549" s="13"/>
      <c r="M549" s="13"/>
      <c r="N549" s="13"/>
      <c r="O549" s="13"/>
      <c r="P549" s="13"/>
      <c r="Q549" s="13"/>
      <c r="R549" s="13"/>
      <c r="S549" s="13"/>
    </row>
    <row r="550" spans="1:19" ht="12.7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3"/>
      <c r="K550" s="13"/>
      <c r="L550" s="13"/>
      <c r="M550" s="13"/>
      <c r="N550" s="13"/>
      <c r="O550" s="13"/>
      <c r="P550" s="13"/>
      <c r="Q550" s="13"/>
      <c r="R550" s="13"/>
      <c r="S550" s="13"/>
    </row>
    <row r="551" spans="1:19" ht="12.7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3"/>
      <c r="K551" s="13"/>
      <c r="L551" s="13"/>
      <c r="M551" s="13"/>
      <c r="N551" s="13"/>
      <c r="O551" s="13"/>
      <c r="P551" s="13"/>
      <c r="Q551" s="13"/>
      <c r="R551" s="13"/>
      <c r="S551" s="13"/>
    </row>
    <row r="552" spans="1:19" ht="12.7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3"/>
      <c r="O552" s="13"/>
      <c r="P552" s="13"/>
      <c r="Q552" s="13"/>
      <c r="R552" s="13"/>
      <c r="S552" s="13"/>
    </row>
    <row r="553" spans="1:19" ht="12.7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3"/>
      <c r="K553" s="13"/>
      <c r="L553" s="13"/>
      <c r="M553" s="13"/>
      <c r="N553" s="13"/>
      <c r="O553" s="13"/>
      <c r="P553" s="13"/>
      <c r="Q553" s="13"/>
      <c r="R553" s="13"/>
      <c r="S553" s="13"/>
    </row>
    <row r="554" spans="1:19" ht="12.7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3"/>
      <c r="K554" s="13"/>
      <c r="L554" s="13"/>
      <c r="M554" s="13"/>
      <c r="N554" s="13"/>
      <c r="O554" s="13"/>
      <c r="P554" s="13"/>
      <c r="Q554" s="13"/>
      <c r="R554" s="13"/>
      <c r="S554" s="13"/>
    </row>
    <row r="555" spans="1:19" ht="12.7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3"/>
      <c r="K555" s="13"/>
      <c r="L555" s="13"/>
      <c r="M555" s="13"/>
      <c r="N555" s="13"/>
      <c r="O555" s="13"/>
      <c r="P555" s="13"/>
      <c r="Q555" s="13"/>
      <c r="R555" s="13"/>
      <c r="S555" s="13"/>
    </row>
    <row r="556" spans="1:19" ht="12.7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3"/>
      <c r="K556" s="13"/>
      <c r="L556" s="13"/>
      <c r="M556" s="13"/>
      <c r="N556" s="13"/>
      <c r="O556" s="13"/>
      <c r="P556" s="13"/>
      <c r="Q556" s="13"/>
      <c r="R556" s="13"/>
      <c r="S556" s="13"/>
    </row>
    <row r="557" spans="1:19" ht="12.7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3"/>
      <c r="K557" s="13"/>
      <c r="L557" s="13"/>
      <c r="M557" s="13"/>
      <c r="N557" s="13"/>
      <c r="O557" s="13"/>
      <c r="P557" s="13"/>
      <c r="Q557" s="13"/>
      <c r="R557" s="13"/>
      <c r="S557" s="13"/>
    </row>
    <row r="558" spans="1:19" ht="12.7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3"/>
      <c r="K558" s="13"/>
      <c r="L558" s="13"/>
      <c r="M558" s="13"/>
      <c r="N558" s="13"/>
      <c r="O558" s="13"/>
      <c r="P558" s="13"/>
      <c r="Q558" s="13"/>
      <c r="R558" s="13"/>
      <c r="S558" s="13"/>
    </row>
    <row r="559" spans="1:19" ht="12.7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3"/>
      <c r="K559" s="13"/>
      <c r="L559" s="13"/>
      <c r="M559" s="13"/>
      <c r="N559" s="13"/>
      <c r="O559" s="13"/>
      <c r="P559" s="13"/>
      <c r="Q559" s="13"/>
      <c r="R559" s="13"/>
      <c r="S559" s="13"/>
    </row>
    <row r="560" spans="1:19" ht="12.7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3"/>
      <c r="K560" s="13"/>
      <c r="L560" s="13"/>
      <c r="M560" s="13"/>
      <c r="N560" s="13"/>
      <c r="O560" s="13"/>
      <c r="P560" s="13"/>
      <c r="Q560" s="13"/>
      <c r="R560" s="13"/>
      <c r="S560" s="13"/>
    </row>
    <row r="561" spans="1:19" ht="12.7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3"/>
      <c r="K561" s="13"/>
      <c r="L561" s="13"/>
      <c r="M561" s="13"/>
      <c r="N561" s="13"/>
      <c r="O561" s="13"/>
      <c r="P561" s="13"/>
      <c r="Q561" s="13"/>
      <c r="R561" s="13"/>
      <c r="S561" s="13"/>
    </row>
    <row r="562" spans="1:19" ht="12.7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3"/>
      <c r="K562" s="13"/>
      <c r="L562" s="13"/>
      <c r="M562" s="13"/>
      <c r="N562" s="13"/>
      <c r="O562" s="13"/>
      <c r="P562" s="13"/>
      <c r="Q562" s="13"/>
      <c r="R562" s="13"/>
      <c r="S562" s="13"/>
    </row>
    <row r="563" spans="1:19" ht="12.7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3"/>
      <c r="K563" s="13"/>
      <c r="L563" s="13"/>
      <c r="M563" s="13"/>
      <c r="N563" s="13"/>
      <c r="O563" s="13"/>
      <c r="P563" s="13"/>
      <c r="Q563" s="13"/>
      <c r="R563" s="13"/>
      <c r="S563" s="13"/>
    </row>
    <row r="564" spans="1:19" ht="12.7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3"/>
      <c r="K564" s="13"/>
      <c r="L564" s="13"/>
      <c r="M564" s="13"/>
      <c r="N564" s="13"/>
      <c r="O564" s="13"/>
      <c r="P564" s="13"/>
      <c r="Q564" s="13"/>
      <c r="R564" s="13"/>
      <c r="S564" s="13"/>
    </row>
    <row r="565" spans="1:19" ht="12.7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3"/>
      <c r="K565" s="13"/>
      <c r="L565" s="13"/>
      <c r="M565" s="13"/>
      <c r="N565" s="13"/>
      <c r="O565" s="13"/>
      <c r="P565" s="13"/>
      <c r="Q565" s="13"/>
      <c r="R565" s="13"/>
      <c r="S565" s="13"/>
    </row>
    <row r="566" spans="1:19" ht="12.7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3"/>
      <c r="K566" s="13"/>
      <c r="L566" s="13"/>
      <c r="M566" s="13"/>
      <c r="N566" s="13"/>
      <c r="O566" s="13"/>
      <c r="P566" s="13"/>
      <c r="Q566" s="13"/>
      <c r="R566" s="13"/>
      <c r="S566" s="13"/>
    </row>
    <row r="567" spans="1:19" ht="12.7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3"/>
      <c r="O567" s="13"/>
      <c r="P567" s="13"/>
      <c r="Q567" s="13"/>
      <c r="R567" s="13"/>
      <c r="S567" s="13"/>
    </row>
    <row r="568" spans="1:19" ht="12.7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3"/>
      <c r="O568" s="13"/>
      <c r="P568" s="13"/>
      <c r="Q568" s="13"/>
      <c r="R568" s="13"/>
      <c r="S568" s="13"/>
    </row>
    <row r="569" spans="1:19" ht="12.7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3"/>
      <c r="K569" s="13"/>
      <c r="L569" s="13"/>
      <c r="M569" s="13"/>
      <c r="N569" s="13"/>
      <c r="O569" s="13"/>
      <c r="P569" s="13"/>
      <c r="Q569" s="13"/>
      <c r="R569" s="13"/>
      <c r="S569" s="13"/>
    </row>
    <row r="570" spans="1:19" ht="12.7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3"/>
      <c r="K570" s="13"/>
      <c r="L570" s="13"/>
      <c r="M570" s="13"/>
      <c r="N570" s="13"/>
      <c r="O570" s="13"/>
      <c r="P570" s="13"/>
      <c r="Q570" s="13"/>
      <c r="R570" s="13"/>
      <c r="S570" s="13"/>
    </row>
    <row r="571" spans="1:19" ht="12.7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3"/>
      <c r="K571" s="13"/>
      <c r="L571" s="13"/>
      <c r="M571" s="13"/>
      <c r="N571" s="13"/>
      <c r="O571" s="13"/>
      <c r="P571" s="13"/>
      <c r="Q571" s="13"/>
      <c r="R571" s="13"/>
      <c r="S571" s="13"/>
    </row>
    <row r="572" spans="1:19" ht="12.7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3"/>
      <c r="K572" s="13"/>
      <c r="L572" s="13"/>
      <c r="M572" s="13"/>
      <c r="N572" s="13"/>
      <c r="O572" s="13"/>
      <c r="P572" s="13"/>
      <c r="Q572" s="13"/>
      <c r="R572" s="13"/>
      <c r="S572" s="13"/>
    </row>
    <row r="573" spans="1:19" ht="12.7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3"/>
      <c r="K573" s="13"/>
      <c r="L573" s="13"/>
      <c r="M573" s="13"/>
      <c r="N573" s="13"/>
      <c r="O573" s="13"/>
      <c r="P573" s="13"/>
      <c r="Q573" s="13"/>
      <c r="R573" s="13"/>
      <c r="S573" s="13"/>
    </row>
    <row r="574" spans="1:19" ht="12.7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3"/>
      <c r="K574" s="13"/>
      <c r="L574" s="13"/>
      <c r="M574" s="13"/>
      <c r="N574" s="13"/>
      <c r="O574" s="13"/>
      <c r="P574" s="13"/>
      <c r="Q574" s="13"/>
      <c r="R574" s="13"/>
      <c r="S574" s="13"/>
    </row>
    <row r="575" spans="1:19" ht="12.7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3"/>
      <c r="K575" s="13"/>
      <c r="L575" s="13"/>
      <c r="M575" s="13"/>
      <c r="N575" s="13"/>
      <c r="O575" s="13"/>
      <c r="P575" s="13"/>
      <c r="Q575" s="13"/>
      <c r="R575" s="13"/>
      <c r="S575" s="13"/>
    </row>
    <row r="576" spans="1:19" ht="12.7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3"/>
      <c r="K576" s="13"/>
      <c r="L576" s="13"/>
      <c r="M576" s="13"/>
      <c r="N576" s="13"/>
      <c r="O576" s="13"/>
      <c r="P576" s="13"/>
      <c r="Q576" s="13"/>
      <c r="R576" s="13"/>
      <c r="S576" s="13"/>
    </row>
    <row r="577" spans="1:19" ht="12.7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3"/>
      <c r="K577" s="13"/>
      <c r="L577" s="13"/>
      <c r="M577" s="13"/>
      <c r="N577" s="13"/>
      <c r="O577" s="13"/>
      <c r="P577" s="13"/>
      <c r="Q577" s="13"/>
      <c r="R577" s="13"/>
      <c r="S577" s="13"/>
    </row>
    <row r="578" spans="1:19" ht="12.7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3"/>
      <c r="K578" s="13"/>
      <c r="L578" s="13"/>
      <c r="M578" s="13"/>
      <c r="N578" s="13"/>
      <c r="O578" s="13"/>
      <c r="P578" s="13"/>
      <c r="Q578" s="13"/>
      <c r="R578" s="13"/>
      <c r="S578" s="13"/>
    </row>
    <row r="579" spans="1:19" ht="12.7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3"/>
      <c r="K579" s="13"/>
      <c r="L579" s="13"/>
      <c r="M579" s="13"/>
      <c r="N579" s="13"/>
      <c r="O579" s="13"/>
      <c r="P579" s="13"/>
      <c r="Q579" s="13"/>
      <c r="R579" s="13"/>
      <c r="S579" s="13"/>
    </row>
    <row r="580" spans="1:19" ht="12.7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3"/>
      <c r="K580" s="13"/>
      <c r="L580" s="13"/>
      <c r="M580" s="13"/>
      <c r="N580" s="13"/>
      <c r="O580" s="13"/>
      <c r="P580" s="13"/>
      <c r="Q580" s="13"/>
      <c r="R580" s="13"/>
      <c r="S580" s="13"/>
    </row>
    <row r="581" spans="1:19" ht="12.7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3"/>
      <c r="K581" s="13"/>
      <c r="L581" s="13"/>
      <c r="M581" s="13"/>
      <c r="N581" s="13"/>
      <c r="O581" s="13"/>
      <c r="P581" s="13"/>
      <c r="Q581" s="13"/>
      <c r="R581" s="13"/>
      <c r="S581" s="13"/>
    </row>
    <row r="582" spans="1:19" ht="12.7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3"/>
      <c r="K582" s="13"/>
      <c r="L582" s="13"/>
      <c r="M582" s="13"/>
      <c r="N582" s="13"/>
      <c r="O582" s="13"/>
      <c r="P582" s="13"/>
      <c r="Q582" s="13"/>
      <c r="R582" s="13"/>
      <c r="S582" s="13"/>
    </row>
    <row r="583" spans="1:19" ht="12.7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3"/>
      <c r="K583" s="13"/>
      <c r="L583" s="13"/>
      <c r="M583" s="13"/>
      <c r="N583" s="13"/>
      <c r="O583" s="13"/>
      <c r="P583" s="13"/>
      <c r="Q583" s="13"/>
      <c r="R583" s="13"/>
      <c r="S583" s="13"/>
    </row>
    <row r="584" spans="1:19" ht="12.7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3"/>
      <c r="K584" s="13"/>
      <c r="L584" s="13"/>
      <c r="M584" s="13"/>
      <c r="N584" s="13"/>
      <c r="O584" s="13"/>
      <c r="P584" s="13"/>
      <c r="Q584" s="13"/>
      <c r="R584" s="13"/>
      <c r="S584" s="13"/>
    </row>
    <row r="585" spans="1:19" ht="12.7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3"/>
      <c r="K585" s="13"/>
      <c r="L585" s="13"/>
      <c r="M585" s="13"/>
      <c r="N585" s="13"/>
      <c r="O585" s="13"/>
      <c r="P585" s="13"/>
      <c r="Q585" s="13"/>
      <c r="R585" s="13"/>
      <c r="S585" s="13"/>
    </row>
    <row r="586" spans="1:19" ht="12.7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3"/>
      <c r="O586" s="13"/>
      <c r="P586" s="13"/>
      <c r="Q586" s="13"/>
      <c r="R586" s="13"/>
      <c r="S586" s="13"/>
    </row>
    <row r="587" spans="1:19" ht="12.7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3"/>
      <c r="K587" s="13"/>
      <c r="L587" s="13"/>
      <c r="M587" s="13"/>
      <c r="N587" s="13"/>
      <c r="O587" s="13"/>
      <c r="P587" s="13"/>
      <c r="Q587" s="13"/>
      <c r="R587" s="13"/>
      <c r="S587" s="13"/>
    </row>
    <row r="588" spans="1:19" ht="12.7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3"/>
      <c r="K588" s="13"/>
      <c r="L588" s="13"/>
      <c r="M588" s="13"/>
      <c r="N588" s="13"/>
      <c r="O588" s="13"/>
      <c r="P588" s="13"/>
      <c r="Q588" s="13"/>
      <c r="R588" s="13"/>
      <c r="S588" s="13"/>
    </row>
    <row r="589" spans="1:19" ht="12.7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3"/>
      <c r="K589" s="13"/>
      <c r="L589" s="13"/>
      <c r="M589" s="13"/>
      <c r="N589" s="13"/>
      <c r="O589" s="13"/>
      <c r="P589" s="13"/>
      <c r="Q589" s="13"/>
      <c r="R589" s="13"/>
      <c r="S589" s="13"/>
    </row>
    <row r="590" spans="1:19" ht="12.7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3"/>
      <c r="K590" s="13"/>
      <c r="L590" s="13"/>
      <c r="M590" s="13"/>
      <c r="N590" s="13"/>
      <c r="O590" s="13"/>
      <c r="P590" s="13"/>
      <c r="Q590" s="13"/>
      <c r="R590" s="13"/>
      <c r="S590" s="13"/>
    </row>
    <row r="591" spans="1:19" ht="12.7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3"/>
      <c r="K591" s="13"/>
      <c r="L591" s="13"/>
      <c r="M591" s="13"/>
      <c r="N591" s="13"/>
      <c r="O591" s="13"/>
      <c r="P591" s="13"/>
      <c r="Q591" s="13"/>
      <c r="R591" s="13"/>
      <c r="S591" s="13"/>
    </row>
    <row r="592" spans="1:19" ht="12.7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3"/>
      <c r="K592" s="13"/>
      <c r="L592" s="13"/>
      <c r="M592" s="13"/>
      <c r="N592" s="13"/>
      <c r="O592" s="13"/>
      <c r="P592" s="13"/>
      <c r="Q592" s="13"/>
      <c r="R592" s="13"/>
      <c r="S592" s="13"/>
    </row>
    <row r="593" spans="1:25" ht="12.7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3"/>
      <c r="K593" s="13"/>
      <c r="L593" s="13"/>
      <c r="M593" s="13"/>
      <c r="N593" s="13"/>
      <c r="O593" s="13"/>
      <c r="P593" s="13"/>
      <c r="Q593" s="13"/>
      <c r="R593" s="13"/>
      <c r="S593" s="13"/>
    </row>
    <row r="594" spans="1:25" ht="12.7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3"/>
      <c r="K594" s="13"/>
      <c r="L594" s="13"/>
      <c r="M594" s="13"/>
      <c r="N594" s="13"/>
      <c r="O594" s="13"/>
      <c r="P594" s="13"/>
      <c r="Q594" s="13"/>
      <c r="R594" s="13"/>
      <c r="S594" s="13"/>
    </row>
    <row r="595" spans="1:25" ht="12.7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3"/>
      <c r="K595" s="13"/>
      <c r="L595" s="13"/>
      <c r="M595" s="13"/>
      <c r="N595" s="13"/>
      <c r="O595" s="13"/>
      <c r="P595" s="13"/>
      <c r="Q595" s="13"/>
      <c r="R595" s="13"/>
      <c r="S595" s="13"/>
    </row>
    <row r="596" spans="1:25" ht="12.7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3"/>
      <c r="K596" s="13"/>
      <c r="L596" s="13"/>
      <c r="M596" s="13"/>
      <c r="N596" s="13"/>
      <c r="O596" s="13"/>
      <c r="P596" s="13"/>
      <c r="Q596" s="13"/>
      <c r="R596" s="13"/>
      <c r="S596" s="13"/>
    </row>
    <row r="597" spans="1:25" ht="12.7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3"/>
      <c r="K597" s="13"/>
      <c r="L597" s="13"/>
      <c r="M597" s="13"/>
      <c r="N597" s="13"/>
      <c r="O597" s="13"/>
      <c r="P597" s="13"/>
      <c r="Q597" s="13"/>
      <c r="R597" s="13"/>
      <c r="S597" s="13"/>
    </row>
    <row r="598" spans="1:25" ht="12.7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3"/>
      <c r="K598" s="13"/>
      <c r="L598" s="13"/>
      <c r="M598" s="13"/>
      <c r="N598" s="13"/>
      <c r="O598" s="13"/>
      <c r="P598" s="13"/>
      <c r="Q598" s="13"/>
      <c r="R598" s="13"/>
      <c r="S598" s="13"/>
    </row>
    <row r="599" spans="1:25" ht="12.7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3"/>
      <c r="K599" s="13"/>
      <c r="L599" s="13"/>
      <c r="M599" s="13"/>
      <c r="N599" s="13"/>
      <c r="O599" s="13"/>
      <c r="P599" s="13"/>
      <c r="Q599" s="13"/>
      <c r="R599" s="13"/>
      <c r="S599" s="13"/>
    </row>
    <row r="600" spans="1:25" ht="12.75" customHeight="1" thickBo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3"/>
      <c r="K600" s="13"/>
      <c r="L600" s="13"/>
      <c r="M600" s="13"/>
      <c r="N600" s="13"/>
      <c r="O600" s="13"/>
      <c r="P600" s="13"/>
      <c r="Q600" s="13"/>
      <c r="R600" s="13"/>
      <c r="S600" s="13"/>
    </row>
    <row r="601" spans="1:25" ht="12.75" customHeight="1" thickBo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W601" s="17" t="s">
        <v>36</v>
      </c>
      <c r="X601" s="18"/>
      <c r="Y601" s="19"/>
    </row>
    <row r="602" spans="1:25" ht="12.7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W602" s="17" t="s">
        <v>37</v>
      </c>
      <c r="X602" s="20" t="s">
        <v>38</v>
      </c>
      <c r="Y602" s="20"/>
    </row>
    <row r="603" spans="1:25" ht="12.7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W603" s="21" t="s">
        <v>39</v>
      </c>
      <c r="X603" s="22" t="s">
        <v>40</v>
      </c>
      <c r="Y603" s="22"/>
    </row>
    <row r="604" spans="1:25" ht="12.7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W604" s="21" t="s">
        <v>41</v>
      </c>
      <c r="X604" s="22" t="s">
        <v>42</v>
      </c>
      <c r="Y604" s="22"/>
    </row>
    <row r="605" spans="1:25" ht="12.7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W605" s="21" t="s">
        <v>43</v>
      </c>
      <c r="X605" s="22" t="s">
        <v>44</v>
      </c>
      <c r="Y605" s="22" t="s">
        <v>45</v>
      </c>
    </row>
    <row r="606" spans="1:25" ht="12.7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W606" s="21" t="s">
        <v>46</v>
      </c>
      <c r="X606" s="22" t="s">
        <v>44</v>
      </c>
      <c r="Y606" s="22" t="s">
        <v>47</v>
      </c>
    </row>
    <row r="607" spans="1:25" ht="12.7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W607" s="23" t="s">
        <v>48</v>
      </c>
      <c r="X607" s="24" t="s">
        <v>49</v>
      </c>
      <c r="Y607" s="24" t="s">
        <v>50</v>
      </c>
    </row>
    <row r="608" spans="1:25" ht="12.7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W608" s="23" t="s">
        <v>51</v>
      </c>
      <c r="X608" s="24" t="s">
        <v>52</v>
      </c>
      <c r="Y608" s="24" t="s">
        <v>53</v>
      </c>
    </row>
    <row r="609" spans="1:25" ht="12.7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W609" s="23" t="s">
        <v>54</v>
      </c>
      <c r="X609" s="24" t="s">
        <v>55</v>
      </c>
      <c r="Y609" s="24" t="s">
        <v>56</v>
      </c>
    </row>
    <row r="610" spans="1:25" ht="12.7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W610" s="23" t="s">
        <v>54</v>
      </c>
      <c r="X610" s="24" t="s">
        <v>57</v>
      </c>
      <c r="Y610" s="24" t="s">
        <v>58</v>
      </c>
    </row>
    <row r="611" spans="1:25" ht="12.7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W611" s="23" t="s">
        <v>54</v>
      </c>
      <c r="X611" s="24" t="s">
        <v>59</v>
      </c>
      <c r="Y611" s="24" t="s">
        <v>60</v>
      </c>
    </row>
    <row r="612" spans="1:25" ht="12.75" customHeight="1" thickBo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W612" s="25" t="s">
        <v>54</v>
      </c>
      <c r="X612" s="26" t="s">
        <v>61</v>
      </c>
      <c r="Y612" s="26" t="s">
        <v>62</v>
      </c>
    </row>
    <row r="613" spans="1:25" ht="12.7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3"/>
      <c r="K613" s="13"/>
      <c r="L613" s="13"/>
      <c r="M613" s="13"/>
      <c r="N613" s="13"/>
      <c r="O613" s="13"/>
      <c r="P613" s="13"/>
      <c r="Q613" s="13"/>
      <c r="R613" s="13"/>
      <c r="S613" s="13"/>
    </row>
    <row r="614" spans="1:25" ht="12.7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3"/>
      <c r="K614" s="13"/>
      <c r="L614" s="13"/>
      <c r="M614" s="13"/>
      <c r="N614" s="13"/>
      <c r="O614" s="13"/>
      <c r="P614" s="13"/>
      <c r="Q614" s="13"/>
      <c r="R614" s="13"/>
      <c r="S614" s="13"/>
    </row>
    <row r="615" spans="1:25" ht="12.7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3"/>
      <c r="K615" s="13"/>
      <c r="L615" s="13"/>
      <c r="M615" s="13"/>
      <c r="N615" s="13"/>
      <c r="O615" s="13"/>
      <c r="P615" s="13"/>
      <c r="Q615" s="13"/>
      <c r="R615" s="13"/>
      <c r="S615" s="13"/>
    </row>
    <row r="616" spans="1:25" ht="12.7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3"/>
      <c r="K616" s="13"/>
      <c r="L616" s="13"/>
      <c r="M616" s="13"/>
      <c r="N616" s="13"/>
      <c r="O616" s="13"/>
      <c r="P616" s="13"/>
      <c r="Q616" s="13"/>
      <c r="R616" s="13"/>
      <c r="S616" s="13"/>
    </row>
    <row r="617" spans="1:25" ht="12.7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3"/>
      <c r="K617" s="13"/>
      <c r="L617" s="13"/>
      <c r="M617" s="13"/>
      <c r="N617" s="13"/>
      <c r="O617" s="13"/>
      <c r="P617" s="13"/>
      <c r="Q617" s="13"/>
      <c r="R617" s="13"/>
      <c r="S617" s="13"/>
    </row>
    <row r="618" spans="1:25" ht="12.7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3"/>
      <c r="K618" s="13"/>
      <c r="L618" s="13"/>
      <c r="M618" s="13"/>
      <c r="N618" s="13"/>
      <c r="O618" s="13"/>
      <c r="P618" s="13"/>
      <c r="Q618" s="13"/>
      <c r="R618" s="13"/>
      <c r="S618" s="13"/>
    </row>
    <row r="619" spans="1:25" ht="12.7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3"/>
      <c r="K619" s="13"/>
      <c r="L619" s="13"/>
      <c r="M619" s="13"/>
      <c r="N619" s="13"/>
      <c r="O619" s="13"/>
      <c r="P619" s="13"/>
      <c r="Q619" s="13"/>
      <c r="R619" s="13"/>
      <c r="S619" s="13"/>
    </row>
    <row r="620" spans="1:25" ht="12.7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3"/>
      <c r="O620" s="13"/>
      <c r="P620" s="13"/>
      <c r="Q620" s="13"/>
      <c r="R620" s="13"/>
      <c r="S620" s="13"/>
    </row>
    <row r="621" spans="1:25" ht="12.7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3"/>
      <c r="K621" s="13"/>
      <c r="L621" s="13"/>
      <c r="M621" s="13"/>
      <c r="N621" s="13"/>
      <c r="O621" s="13"/>
      <c r="P621" s="13"/>
      <c r="Q621" s="13"/>
      <c r="R621" s="13"/>
      <c r="S621" s="13"/>
    </row>
    <row r="622" spans="1:25" ht="12.7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3"/>
      <c r="K622" s="13"/>
      <c r="L622" s="13"/>
      <c r="M622" s="13"/>
      <c r="N622" s="13"/>
      <c r="O622" s="13"/>
      <c r="P622" s="13"/>
      <c r="Q622" s="13"/>
      <c r="R622" s="13"/>
      <c r="S622" s="13"/>
    </row>
    <row r="623" spans="1:25" ht="12.7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3"/>
      <c r="K623" s="13"/>
      <c r="L623" s="13"/>
      <c r="M623" s="13"/>
      <c r="N623" s="13"/>
      <c r="O623" s="13"/>
      <c r="P623" s="13"/>
      <c r="Q623" s="13"/>
      <c r="R623" s="13"/>
      <c r="S623" s="13"/>
    </row>
    <row r="624" spans="1:25" ht="12.7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3"/>
      <c r="K624" s="13"/>
      <c r="L624" s="13"/>
      <c r="M624" s="13"/>
      <c r="N624" s="13"/>
      <c r="O624" s="13"/>
      <c r="P624" s="13"/>
      <c r="Q624" s="13"/>
      <c r="R624" s="13"/>
      <c r="S624" s="13"/>
    </row>
    <row r="625" spans="1:19" ht="12.7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3"/>
      <c r="K625" s="13"/>
      <c r="L625" s="13"/>
      <c r="M625" s="13"/>
      <c r="N625" s="13"/>
      <c r="O625" s="13"/>
      <c r="P625" s="13"/>
      <c r="Q625" s="13"/>
      <c r="R625" s="13"/>
      <c r="S625" s="13"/>
    </row>
    <row r="626" spans="1:19" ht="12.7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3"/>
      <c r="K626" s="13"/>
      <c r="L626" s="13"/>
      <c r="M626" s="13"/>
      <c r="N626" s="13"/>
      <c r="O626" s="13"/>
      <c r="P626" s="13"/>
      <c r="Q626" s="13"/>
      <c r="R626" s="13"/>
      <c r="S626" s="13"/>
    </row>
    <row r="627" spans="1:19" ht="12.7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3"/>
      <c r="K627" s="13"/>
      <c r="L627" s="13"/>
      <c r="M627" s="13"/>
      <c r="N627" s="13"/>
      <c r="O627" s="13"/>
      <c r="P627" s="13"/>
      <c r="Q627" s="13"/>
      <c r="R627" s="13"/>
      <c r="S627" s="13"/>
    </row>
    <row r="628" spans="1:19" ht="12.7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3"/>
      <c r="K628" s="13"/>
      <c r="L628" s="13"/>
      <c r="M628" s="13"/>
      <c r="N628" s="13"/>
      <c r="O628" s="13"/>
      <c r="P628" s="13"/>
      <c r="Q628" s="13"/>
      <c r="R628" s="13"/>
      <c r="S628" s="13"/>
    </row>
    <row r="629" spans="1:19" ht="12.7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3"/>
      <c r="K629" s="13"/>
      <c r="L629" s="13"/>
      <c r="M629" s="13"/>
      <c r="N629" s="13"/>
      <c r="O629" s="13"/>
      <c r="P629" s="13"/>
      <c r="Q629" s="13"/>
      <c r="R629" s="13"/>
      <c r="S629" s="13"/>
    </row>
    <row r="630" spans="1:19" ht="12.7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3"/>
      <c r="K630" s="13"/>
      <c r="L630" s="13"/>
      <c r="M630" s="13"/>
      <c r="N630" s="13"/>
      <c r="O630" s="13"/>
      <c r="P630" s="13"/>
      <c r="Q630" s="13"/>
      <c r="R630" s="13"/>
      <c r="S630" s="13"/>
    </row>
    <row r="631" spans="1:19" ht="12.7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3"/>
      <c r="K631" s="13"/>
      <c r="L631" s="13"/>
      <c r="M631" s="13"/>
      <c r="N631" s="13"/>
      <c r="O631" s="13"/>
      <c r="P631" s="13"/>
      <c r="Q631" s="13"/>
      <c r="R631" s="13"/>
      <c r="S631" s="13"/>
    </row>
    <row r="632" spans="1:19" ht="12.7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3"/>
      <c r="K632" s="13"/>
      <c r="L632" s="13"/>
      <c r="M632" s="13"/>
      <c r="N632" s="13"/>
      <c r="O632" s="13"/>
      <c r="P632" s="13"/>
      <c r="Q632" s="13"/>
      <c r="R632" s="13"/>
      <c r="S632" s="13"/>
    </row>
    <row r="633" spans="1:19" ht="12.7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3"/>
      <c r="K633" s="13"/>
      <c r="L633" s="13"/>
      <c r="M633" s="13"/>
      <c r="N633" s="13"/>
      <c r="O633" s="13"/>
      <c r="P633" s="13"/>
      <c r="Q633" s="13"/>
      <c r="R633" s="13"/>
      <c r="S633" s="13"/>
    </row>
    <row r="634" spans="1:19" ht="12.7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3"/>
      <c r="K634" s="13"/>
      <c r="L634" s="13"/>
      <c r="M634" s="13"/>
      <c r="N634" s="13"/>
      <c r="O634" s="13"/>
      <c r="P634" s="13"/>
      <c r="Q634" s="13"/>
      <c r="R634" s="13"/>
      <c r="S634" s="13"/>
    </row>
    <row r="635" spans="1:19" ht="12.7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3"/>
      <c r="K635" s="13"/>
      <c r="L635" s="13"/>
      <c r="M635" s="13"/>
      <c r="N635" s="13"/>
      <c r="O635" s="13"/>
      <c r="P635" s="13"/>
      <c r="Q635" s="13"/>
      <c r="R635" s="13"/>
      <c r="S635" s="13"/>
    </row>
    <row r="636" spans="1:19" ht="12.7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3"/>
      <c r="K636" s="13"/>
      <c r="L636" s="13"/>
      <c r="M636" s="13"/>
      <c r="N636" s="13"/>
      <c r="O636" s="13"/>
      <c r="P636" s="13"/>
      <c r="Q636" s="13"/>
      <c r="R636" s="13"/>
      <c r="S636" s="13"/>
    </row>
    <row r="637" spans="1:19" ht="12.7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3"/>
      <c r="K637" s="13"/>
      <c r="L637" s="13"/>
      <c r="M637" s="13"/>
      <c r="N637" s="13"/>
      <c r="O637" s="13"/>
      <c r="P637" s="13"/>
      <c r="Q637" s="13"/>
      <c r="R637" s="13"/>
      <c r="S637" s="13"/>
    </row>
    <row r="638" spans="1:19" ht="12.7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3"/>
      <c r="K638" s="13"/>
      <c r="L638" s="13"/>
      <c r="M638" s="13"/>
      <c r="N638" s="13"/>
      <c r="O638" s="13"/>
      <c r="P638" s="13"/>
      <c r="Q638" s="13"/>
      <c r="R638" s="13"/>
      <c r="S638" s="13"/>
    </row>
    <row r="639" spans="1:19" ht="12.7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3"/>
      <c r="K639" s="13"/>
      <c r="L639" s="13"/>
      <c r="M639" s="13"/>
      <c r="N639" s="13"/>
      <c r="O639" s="13"/>
      <c r="P639" s="13"/>
      <c r="Q639" s="13"/>
      <c r="R639" s="13"/>
      <c r="S639" s="13"/>
    </row>
    <row r="640" spans="1:19" ht="12.7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3"/>
      <c r="K640" s="13"/>
      <c r="L640" s="13"/>
      <c r="M640" s="13"/>
      <c r="N640" s="13"/>
      <c r="O640" s="13"/>
      <c r="P640" s="13"/>
      <c r="Q640" s="13"/>
      <c r="R640" s="13"/>
      <c r="S640" s="13"/>
    </row>
    <row r="641" spans="1:19" ht="12.7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3"/>
      <c r="K641" s="13"/>
      <c r="L641" s="13"/>
      <c r="M641" s="13"/>
      <c r="N641" s="13"/>
      <c r="O641" s="13"/>
      <c r="P641" s="13"/>
      <c r="Q641" s="13"/>
      <c r="R641" s="13"/>
      <c r="S641" s="13"/>
    </row>
    <row r="642" spans="1:19" ht="12.7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3"/>
      <c r="K642" s="13"/>
      <c r="L642" s="13"/>
      <c r="M642" s="13"/>
      <c r="N642" s="13"/>
      <c r="O642" s="13"/>
      <c r="P642" s="13"/>
      <c r="Q642" s="13"/>
      <c r="R642" s="13"/>
      <c r="S642" s="13"/>
    </row>
    <row r="643" spans="1:19" ht="12.7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3"/>
      <c r="K643" s="13"/>
      <c r="L643" s="13"/>
      <c r="M643" s="13"/>
      <c r="N643" s="13"/>
      <c r="O643" s="13"/>
      <c r="P643" s="13"/>
      <c r="Q643" s="13"/>
      <c r="R643" s="13"/>
      <c r="S643" s="13"/>
    </row>
    <row r="644" spans="1:19" ht="12.7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3"/>
      <c r="K644" s="13"/>
      <c r="L644" s="13"/>
      <c r="M644" s="13"/>
      <c r="N644" s="13"/>
      <c r="O644" s="13"/>
      <c r="P644" s="13"/>
      <c r="Q644" s="13"/>
      <c r="R644" s="13"/>
      <c r="S644" s="13"/>
    </row>
    <row r="645" spans="1:19" ht="12.7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3"/>
      <c r="K645" s="13"/>
      <c r="L645" s="13"/>
      <c r="M645" s="13"/>
      <c r="N645" s="13"/>
      <c r="O645" s="13"/>
      <c r="P645" s="13"/>
      <c r="Q645" s="13"/>
      <c r="R645" s="13"/>
      <c r="S645" s="13"/>
    </row>
    <row r="646" spans="1:19" ht="12.7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3"/>
      <c r="K646" s="13"/>
      <c r="L646" s="13"/>
      <c r="M646" s="13"/>
      <c r="N646" s="13"/>
      <c r="O646" s="13"/>
      <c r="P646" s="13"/>
      <c r="Q646" s="13"/>
      <c r="R646" s="13"/>
      <c r="S646" s="13"/>
    </row>
    <row r="647" spans="1:19" ht="12.7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3"/>
      <c r="K647" s="13"/>
      <c r="L647" s="13"/>
      <c r="M647" s="13"/>
      <c r="N647" s="13"/>
      <c r="O647" s="13"/>
      <c r="P647" s="13"/>
      <c r="Q647" s="13"/>
      <c r="R647" s="13"/>
      <c r="S647" s="13"/>
    </row>
    <row r="648" spans="1:19" ht="12.7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3"/>
      <c r="O648" s="13"/>
      <c r="P648" s="13"/>
      <c r="Q648" s="13"/>
      <c r="R648" s="13"/>
      <c r="S648" s="13"/>
    </row>
    <row r="649" spans="1:19" ht="12.7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3"/>
      <c r="K649" s="13"/>
      <c r="L649" s="13"/>
      <c r="M649" s="13"/>
      <c r="N649" s="13"/>
      <c r="O649" s="13"/>
      <c r="P649" s="13"/>
      <c r="Q649" s="13"/>
      <c r="R649" s="13"/>
      <c r="S649" s="13"/>
    </row>
    <row r="650" spans="1:19" ht="12.7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3"/>
      <c r="K650" s="13"/>
      <c r="L650" s="13"/>
      <c r="M650" s="13"/>
      <c r="N650" s="13"/>
      <c r="O650" s="13"/>
      <c r="P650" s="13"/>
      <c r="Q650" s="13"/>
      <c r="R650" s="13"/>
      <c r="S650" s="13"/>
    </row>
    <row r="651" spans="1:19" ht="12.7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3"/>
      <c r="K651" s="13"/>
      <c r="L651" s="13"/>
      <c r="M651" s="13"/>
      <c r="N651" s="13"/>
      <c r="O651" s="13"/>
      <c r="P651" s="13"/>
      <c r="Q651" s="13"/>
      <c r="R651" s="13"/>
      <c r="S651" s="13"/>
    </row>
    <row r="652" spans="1:19" ht="12.7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3"/>
      <c r="K652" s="13"/>
      <c r="L652" s="13"/>
      <c r="M652" s="13"/>
      <c r="N652" s="13"/>
      <c r="O652" s="13"/>
      <c r="P652" s="13"/>
      <c r="Q652" s="13"/>
      <c r="R652" s="13"/>
      <c r="S652" s="13"/>
    </row>
    <row r="653" spans="1:19" ht="12.7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3"/>
      <c r="O653" s="13"/>
      <c r="P653" s="13"/>
      <c r="Q653" s="13"/>
      <c r="R653" s="13"/>
      <c r="S653" s="13"/>
    </row>
    <row r="654" spans="1:19" ht="12.7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3"/>
      <c r="O654" s="13"/>
      <c r="P654" s="13"/>
      <c r="Q654" s="13"/>
      <c r="R654" s="13"/>
      <c r="S654" s="13"/>
    </row>
    <row r="655" spans="1:19" ht="12.7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3"/>
      <c r="K655" s="13"/>
      <c r="L655" s="13"/>
      <c r="M655" s="13"/>
      <c r="N655" s="13"/>
      <c r="O655" s="13"/>
      <c r="P655" s="13"/>
      <c r="Q655" s="13"/>
      <c r="R655" s="13"/>
      <c r="S655" s="13"/>
    </row>
    <row r="656" spans="1:19" ht="12.7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3"/>
      <c r="K656" s="13"/>
      <c r="L656" s="13"/>
      <c r="M656" s="13"/>
      <c r="N656" s="13"/>
      <c r="O656" s="13"/>
      <c r="P656" s="13"/>
      <c r="Q656" s="13"/>
      <c r="R656" s="13"/>
      <c r="S656" s="13"/>
    </row>
    <row r="657" spans="1:19" ht="12.7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3"/>
      <c r="K657" s="13"/>
      <c r="L657" s="13"/>
      <c r="M657" s="13"/>
      <c r="N657" s="13"/>
      <c r="O657" s="13"/>
      <c r="P657" s="13"/>
      <c r="Q657" s="13"/>
      <c r="R657" s="13"/>
      <c r="S657" s="13"/>
    </row>
    <row r="658" spans="1:19" ht="12.7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3"/>
      <c r="K658" s="13"/>
      <c r="L658" s="13"/>
      <c r="M658" s="13"/>
      <c r="N658" s="13"/>
      <c r="O658" s="13"/>
      <c r="P658" s="13"/>
      <c r="Q658" s="13"/>
      <c r="R658" s="13"/>
      <c r="S658" s="13"/>
    </row>
    <row r="659" spans="1:19" ht="12.7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3"/>
      <c r="K659" s="13"/>
      <c r="L659" s="13"/>
      <c r="M659" s="13"/>
      <c r="N659" s="13"/>
      <c r="O659" s="13"/>
      <c r="P659" s="13"/>
      <c r="Q659" s="13"/>
      <c r="R659" s="13"/>
      <c r="S659" s="13"/>
    </row>
    <row r="660" spans="1:19" ht="12.7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3"/>
      <c r="K660" s="13"/>
      <c r="L660" s="13"/>
      <c r="M660" s="13"/>
      <c r="N660" s="13"/>
      <c r="O660" s="13"/>
      <c r="P660" s="13"/>
      <c r="Q660" s="13"/>
      <c r="R660" s="13"/>
      <c r="S660" s="13"/>
    </row>
    <row r="661" spans="1:19" ht="12.7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3"/>
      <c r="K661" s="13"/>
      <c r="L661" s="13"/>
      <c r="M661" s="13"/>
      <c r="N661" s="13"/>
      <c r="O661" s="13"/>
      <c r="P661" s="13"/>
      <c r="Q661" s="13"/>
      <c r="R661" s="13"/>
      <c r="S661" s="13"/>
    </row>
    <row r="662" spans="1:19" ht="12.7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3"/>
      <c r="K662" s="13"/>
      <c r="L662" s="13"/>
      <c r="M662" s="13"/>
      <c r="N662" s="13"/>
      <c r="O662" s="13"/>
      <c r="P662" s="13"/>
      <c r="Q662" s="13"/>
      <c r="R662" s="13"/>
      <c r="S662" s="13"/>
    </row>
    <row r="663" spans="1:19" ht="12.7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</row>
    <row r="664" spans="1:19" ht="12.7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3"/>
      <c r="K664" s="13"/>
      <c r="L664" s="13"/>
      <c r="M664" s="13"/>
      <c r="N664" s="13"/>
      <c r="O664" s="13"/>
      <c r="P664" s="13"/>
      <c r="Q664" s="13"/>
      <c r="R664" s="13"/>
      <c r="S664" s="13"/>
    </row>
    <row r="665" spans="1:19" ht="12.7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3"/>
      <c r="K665" s="13"/>
      <c r="L665" s="13"/>
      <c r="M665" s="13"/>
      <c r="N665" s="13"/>
      <c r="O665" s="13"/>
      <c r="P665" s="13"/>
      <c r="Q665" s="13"/>
      <c r="R665" s="13"/>
      <c r="S665" s="13"/>
    </row>
    <row r="666" spans="1:19" ht="12.7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3"/>
      <c r="K666" s="13"/>
      <c r="L666" s="13"/>
      <c r="M666" s="13"/>
      <c r="N666" s="13"/>
      <c r="O666" s="13"/>
      <c r="P666" s="13"/>
      <c r="Q666" s="13"/>
      <c r="R666" s="13"/>
      <c r="S666" s="13"/>
    </row>
    <row r="667" spans="1:19" ht="12.7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3"/>
      <c r="K667" s="13"/>
      <c r="L667" s="13"/>
      <c r="M667" s="13"/>
      <c r="N667" s="13"/>
      <c r="O667" s="13"/>
      <c r="P667" s="13"/>
      <c r="Q667" s="13"/>
      <c r="R667" s="13"/>
      <c r="S667" s="13"/>
    </row>
    <row r="668" spans="1:19" ht="12.7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3"/>
      <c r="K668" s="13"/>
      <c r="L668" s="13"/>
      <c r="M668" s="13"/>
      <c r="N668" s="13"/>
      <c r="O668" s="13"/>
      <c r="P668" s="13"/>
      <c r="Q668" s="13"/>
      <c r="R668" s="13"/>
      <c r="S668" s="13"/>
    </row>
    <row r="669" spans="1:19" ht="12.7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3"/>
      <c r="K669" s="13"/>
      <c r="L669" s="13"/>
      <c r="M669" s="13"/>
      <c r="N669" s="13"/>
      <c r="O669" s="13"/>
      <c r="P669" s="13"/>
      <c r="Q669" s="13"/>
      <c r="R669" s="13"/>
      <c r="S669" s="13"/>
    </row>
    <row r="670" spans="1:19" ht="12.7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3"/>
      <c r="K670" s="13"/>
      <c r="L670" s="13"/>
      <c r="M670" s="13"/>
      <c r="N670" s="13"/>
      <c r="O670" s="13"/>
      <c r="P670" s="13"/>
      <c r="Q670" s="13"/>
      <c r="R670" s="13"/>
      <c r="S670" s="13"/>
    </row>
    <row r="671" spans="1:19" ht="12.7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3"/>
      <c r="K671" s="13"/>
      <c r="L671" s="13"/>
      <c r="M671" s="13"/>
      <c r="N671" s="13"/>
      <c r="O671" s="13"/>
      <c r="P671" s="13"/>
      <c r="Q671" s="13"/>
      <c r="R671" s="13"/>
      <c r="S671" s="13"/>
    </row>
    <row r="672" spans="1:19" ht="12.7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3"/>
      <c r="K672" s="13"/>
      <c r="L672" s="13"/>
      <c r="M672" s="13"/>
      <c r="N672" s="13"/>
      <c r="O672" s="13"/>
      <c r="P672" s="13"/>
      <c r="Q672" s="13"/>
      <c r="R672" s="13"/>
      <c r="S672" s="13"/>
    </row>
    <row r="673" spans="1:19" ht="12.7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3"/>
      <c r="K673" s="13"/>
      <c r="L673" s="13"/>
      <c r="M673" s="13"/>
      <c r="N673" s="13"/>
      <c r="O673" s="13"/>
      <c r="P673" s="13"/>
      <c r="Q673" s="13"/>
      <c r="R673" s="13"/>
      <c r="S673" s="13"/>
    </row>
    <row r="674" spans="1:19" ht="12.7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3"/>
      <c r="K674" s="13"/>
      <c r="L674" s="13"/>
      <c r="M674" s="13"/>
      <c r="N674" s="13"/>
      <c r="O674" s="13"/>
      <c r="P674" s="13"/>
      <c r="Q674" s="13"/>
      <c r="R674" s="13"/>
      <c r="S674" s="13"/>
    </row>
    <row r="675" spans="1:19" ht="12.7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3"/>
      <c r="K675" s="13"/>
      <c r="L675" s="13"/>
      <c r="M675" s="13"/>
      <c r="N675" s="13"/>
      <c r="O675" s="13"/>
      <c r="P675" s="13"/>
      <c r="Q675" s="13"/>
      <c r="R675" s="13"/>
      <c r="S675" s="13"/>
    </row>
    <row r="676" spans="1:19" ht="12.7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3"/>
      <c r="K676" s="13"/>
      <c r="L676" s="13"/>
      <c r="M676" s="13"/>
      <c r="N676" s="13"/>
      <c r="O676" s="13"/>
      <c r="P676" s="13"/>
      <c r="Q676" s="13"/>
      <c r="R676" s="13"/>
      <c r="S676" s="13"/>
    </row>
    <row r="677" spans="1:19" ht="12.7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3"/>
      <c r="K677" s="13"/>
      <c r="L677" s="13"/>
      <c r="M677" s="13"/>
      <c r="N677" s="13"/>
      <c r="O677" s="13"/>
      <c r="P677" s="13"/>
      <c r="Q677" s="13"/>
      <c r="R677" s="13"/>
      <c r="S677" s="13"/>
    </row>
    <row r="678" spans="1:19" ht="12.7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3"/>
      <c r="K678" s="13"/>
      <c r="L678" s="13"/>
      <c r="M678" s="13"/>
      <c r="N678" s="13"/>
      <c r="O678" s="13"/>
      <c r="P678" s="13"/>
      <c r="Q678" s="13"/>
      <c r="R678" s="13"/>
      <c r="S678" s="13"/>
    </row>
    <row r="679" spans="1:19" ht="12.7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3"/>
      <c r="K679" s="13"/>
      <c r="L679" s="13"/>
      <c r="M679" s="13"/>
      <c r="N679" s="13"/>
      <c r="O679" s="13"/>
      <c r="P679" s="13"/>
      <c r="Q679" s="13"/>
      <c r="R679" s="13"/>
      <c r="S679" s="13"/>
    </row>
    <row r="680" spans="1:19" ht="12.7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3"/>
      <c r="K680" s="13"/>
      <c r="L680" s="13"/>
      <c r="M680" s="13"/>
      <c r="N680" s="13"/>
      <c r="O680" s="13"/>
      <c r="P680" s="13"/>
      <c r="Q680" s="13"/>
      <c r="R680" s="13"/>
      <c r="S680" s="13"/>
    </row>
    <row r="681" spans="1:19" ht="12.7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3"/>
      <c r="K681" s="13"/>
      <c r="L681" s="13"/>
      <c r="M681" s="13"/>
      <c r="N681" s="13"/>
      <c r="O681" s="13"/>
      <c r="P681" s="13"/>
      <c r="Q681" s="13"/>
      <c r="R681" s="13"/>
      <c r="S681" s="13"/>
    </row>
    <row r="682" spans="1:19" ht="12.7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3"/>
      <c r="K682" s="13"/>
      <c r="L682" s="13"/>
      <c r="M682" s="13"/>
      <c r="N682" s="13"/>
      <c r="O682" s="13"/>
      <c r="P682" s="13"/>
      <c r="Q682" s="13"/>
      <c r="R682" s="13"/>
      <c r="S682" s="13"/>
    </row>
    <row r="683" spans="1:19" ht="12.7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3"/>
      <c r="K683" s="13"/>
      <c r="L683" s="13"/>
      <c r="M683" s="13"/>
      <c r="N683" s="13"/>
      <c r="O683" s="13"/>
      <c r="P683" s="13"/>
      <c r="Q683" s="13"/>
      <c r="R683" s="13"/>
      <c r="S683" s="13"/>
    </row>
    <row r="684" spans="1:19" ht="12.7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3"/>
      <c r="K684" s="13"/>
      <c r="L684" s="13"/>
      <c r="M684" s="13"/>
      <c r="N684" s="13"/>
      <c r="O684" s="13"/>
      <c r="P684" s="13"/>
      <c r="Q684" s="13"/>
      <c r="R684" s="13"/>
      <c r="S684" s="13"/>
    </row>
    <row r="685" spans="1:19" ht="12.7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3"/>
      <c r="K685" s="13"/>
      <c r="L685" s="13"/>
      <c r="M685" s="13"/>
      <c r="N685" s="13"/>
      <c r="O685" s="13"/>
      <c r="P685" s="13"/>
      <c r="Q685" s="13"/>
      <c r="R685" s="13"/>
      <c r="S685" s="13"/>
    </row>
    <row r="686" spans="1:19" ht="12.7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3"/>
      <c r="K686" s="13"/>
      <c r="L686" s="13"/>
      <c r="M686" s="13"/>
      <c r="N686" s="13"/>
      <c r="O686" s="13"/>
      <c r="P686" s="13"/>
      <c r="Q686" s="13"/>
      <c r="R686" s="13"/>
      <c r="S686" s="13"/>
    </row>
    <row r="687" spans="1:19" ht="12.7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3"/>
      <c r="K687" s="13"/>
      <c r="L687" s="13"/>
      <c r="M687" s="13"/>
      <c r="N687" s="13"/>
      <c r="O687" s="13"/>
      <c r="P687" s="13"/>
      <c r="Q687" s="13"/>
      <c r="R687" s="13"/>
      <c r="S687" s="13"/>
    </row>
    <row r="688" spans="1:19" ht="12.7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3"/>
      <c r="O688" s="13"/>
      <c r="P688" s="13"/>
      <c r="Q688" s="13"/>
      <c r="R688" s="13"/>
      <c r="S688" s="13"/>
    </row>
    <row r="689" spans="1:19" ht="12.7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3"/>
      <c r="K689" s="13"/>
      <c r="L689" s="13"/>
      <c r="M689" s="13"/>
      <c r="N689" s="13"/>
      <c r="O689" s="13"/>
      <c r="P689" s="13"/>
      <c r="Q689" s="13"/>
      <c r="R689" s="13"/>
      <c r="S689" s="13"/>
    </row>
    <row r="690" spans="1:19" ht="12.7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3"/>
      <c r="K690" s="13"/>
      <c r="L690" s="13"/>
      <c r="M690" s="13"/>
      <c r="N690" s="13"/>
      <c r="O690" s="13"/>
      <c r="P690" s="13"/>
      <c r="Q690" s="13"/>
      <c r="R690" s="13"/>
      <c r="S690" s="13"/>
    </row>
    <row r="691" spans="1:19" ht="12.7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3"/>
      <c r="K691" s="13"/>
      <c r="L691" s="13"/>
      <c r="M691" s="13"/>
      <c r="N691" s="13"/>
      <c r="O691" s="13"/>
      <c r="P691" s="13"/>
      <c r="Q691" s="13"/>
      <c r="R691" s="13"/>
      <c r="S691" s="13"/>
    </row>
    <row r="692" spans="1:19" ht="12.7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3"/>
      <c r="K692" s="13"/>
      <c r="L692" s="13"/>
      <c r="M692" s="13"/>
      <c r="N692" s="13"/>
      <c r="O692" s="13"/>
      <c r="P692" s="13"/>
      <c r="Q692" s="13"/>
      <c r="R692" s="13"/>
      <c r="S692" s="13"/>
    </row>
    <row r="693" spans="1:19" ht="12.7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3"/>
      <c r="K693" s="13"/>
      <c r="L693" s="13"/>
      <c r="M693" s="13"/>
      <c r="N693" s="13"/>
      <c r="O693" s="13"/>
      <c r="P693" s="13"/>
      <c r="Q693" s="13"/>
      <c r="R693" s="13"/>
      <c r="S693" s="13"/>
    </row>
    <row r="694" spans="1:19" ht="12.7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3"/>
      <c r="K694" s="13"/>
      <c r="L694" s="13"/>
      <c r="M694" s="13"/>
      <c r="N694" s="13"/>
      <c r="O694" s="13"/>
      <c r="P694" s="13"/>
      <c r="Q694" s="13"/>
      <c r="R694" s="13"/>
      <c r="S694" s="13"/>
    </row>
    <row r="695" spans="1:19" ht="12.7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3"/>
      <c r="K695" s="13"/>
      <c r="L695" s="13"/>
      <c r="M695" s="13"/>
      <c r="N695" s="13"/>
      <c r="O695" s="13"/>
      <c r="P695" s="13"/>
      <c r="Q695" s="13"/>
      <c r="R695" s="13"/>
      <c r="S695" s="13"/>
    </row>
    <row r="696" spans="1:19" ht="12.7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3"/>
      <c r="O696" s="13"/>
      <c r="P696" s="13"/>
      <c r="Q696" s="13"/>
      <c r="R696" s="13"/>
      <c r="S696" s="13"/>
    </row>
    <row r="697" spans="1:19" ht="12.7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3"/>
      <c r="K697" s="13"/>
      <c r="L697" s="13"/>
      <c r="M697" s="13"/>
      <c r="N697" s="13"/>
      <c r="O697" s="13"/>
      <c r="P697" s="13"/>
      <c r="Q697" s="13"/>
      <c r="R697" s="13"/>
      <c r="S697" s="13"/>
    </row>
    <row r="698" spans="1:19" ht="12.7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3"/>
      <c r="K698" s="13"/>
      <c r="L698" s="13"/>
      <c r="M698" s="13"/>
      <c r="N698" s="13"/>
      <c r="O698" s="13"/>
      <c r="P698" s="13"/>
      <c r="Q698" s="13"/>
      <c r="R698" s="13"/>
      <c r="S698" s="13"/>
    </row>
    <row r="699" spans="1:19" ht="12.7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3"/>
      <c r="K699" s="13"/>
      <c r="L699" s="13"/>
      <c r="M699" s="13"/>
      <c r="N699" s="13"/>
      <c r="O699" s="13"/>
      <c r="P699" s="13"/>
      <c r="Q699" s="13"/>
      <c r="R699" s="13"/>
      <c r="S699" s="13"/>
    </row>
    <row r="700" spans="1:19" ht="12.7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3"/>
      <c r="K700" s="13"/>
      <c r="L700" s="13"/>
      <c r="M700" s="13"/>
      <c r="N700" s="13"/>
      <c r="O700" s="13"/>
      <c r="P700" s="13"/>
      <c r="Q700" s="13"/>
      <c r="R700" s="13"/>
      <c r="S700" s="13"/>
    </row>
    <row r="701" spans="1:19" ht="12.7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3"/>
      <c r="K701" s="13"/>
      <c r="L701" s="13"/>
      <c r="M701" s="13"/>
      <c r="N701" s="13"/>
      <c r="O701" s="13"/>
      <c r="P701" s="13"/>
      <c r="Q701" s="13"/>
      <c r="R701" s="13"/>
      <c r="S701" s="13"/>
    </row>
    <row r="702" spans="1:19" ht="12.7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3"/>
      <c r="K702" s="13"/>
      <c r="L702" s="13"/>
      <c r="M702" s="13"/>
      <c r="N702" s="13"/>
      <c r="O702" s="13"/>
      <c r="P702" s="13"/>
      <c r="Q702" s="13"/>
      <c r="R702" s="13"/>
      <c r="S702" s="13"/>
    </row>
    <row r="703" spans="1:19" ht="12.7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3"/>
      <c r="K703" s="13"/>
      <c r="L703" s="13"/>
      <c r="M703" s="13"/>
      <c r="N703" s="13"/>
      <c r="O703" s="13"/>
      <c r="P703" s="13"/>
      <c r="Q703" s="13"/>
      <c r="R703" s="13"/>
      <c r="S703" s="13"/>
    </row>
    <row r="704" spans="1:19" ht="12.7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3"/>
      <c r="K704" s="13"/>
      <c r="L704" s="13"/>
      <c r="M704" s="13"/>
      <c r="N704" s="13"/>
      <c r="O704" s="13"/>
      <c r="P704" s="13"/>
      <c r="Q704" s="13"/>
      <c r="R704" s="13"/>
      <c r="S704" s="13"/>
    </row>
    <row r="705" spans="1:19" ht="12.7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3"/>
      <c r="K705" s="13"/>
      <c r="L705" s="13"/>
      <c r="M705" s="13"/>
      <c r="N705" s="13"/>
      <c r="O705" s="13"/>
      <c r="P705" s="13"/>
      <c r="Q705" s="13"/>
      <c r="R705" s="13"/>
      <c r="S705" s="13"/>
    </row>
    <row r="706" spans="1:19" ht="12.7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</row>
    <row r="707" spans="1:19" ht="12.7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3"/>
      <c r="K707" s="13"/>
      <c r="L707" s="13"/>
      <c r="M707" s="13"/>
      <c r="N707" s="13"/>
      <c r="O707" s="13"/>
      <c r="P707" s="13"/>
      <c r="Q707" s="13"/>
      <c r="R707" s="13"/>
      <c r="S707" s="13"/>
    </row>
    <row r="708" spans="1:19" ht="12.7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3"/>
      <c r="K708" s="13"/>
      <c r="L708" s="13"/>
      <c r="M708" s="13"/>
      <c r="N708" s="13"/>
      <c r="O708" s="13"/>
      <c r="P708" s="13"/>
      <c r="Q708" s="13"/>
      <c r="R708" s="13"/>
      <c r="S708" s="13"/>
    </row>
    <row r="709" spans="1:19" ht="12.7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3"/>
      <c r="K709" s="13"/>
      <c r="L709" s="13"/>
      <c r="M709" s="13"/>
      <c r="N709" s="13"/>
      <c r="O709" s="13"/>
      <c r="P709" s="13"/>
      <c r="Q709" s="13"/>
      <c r="R709" s="13"/>
      <c r="S709" s="13"/>
    </row>
    <row r="710" spans="1:19" ht="12.7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3"/>
      <c r="K710" s="13"/>
      <c r="L710" s="13"/>
      <c r="M710" s="13"/>
      <c r="N710" s="13"/>
      <c r="O710" s="13"/>
      <c r="P710" s="13"/>
      <c r="Q710" s="13"/>
      <c r="R710" s="13"/>
      <c r="S710" s="13"/>
    </row>
    <row r="711" spans="1:19" ht="12.7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3"/>
      <c r="K711" s="13"/>
      <c r="L711" s="13"/>
      <c r="M711" s="13"/>
      <c r="N711" s="13"/>
      <c r="O711" s="13"/>
      <c r="P711" s="13"/>
      <c r="Q711" s="13"/>
      <c r="R711" s="13"/>
      <c r="S711" s="13"/>
    </row>
    <row r="712" spans="1:19" ht="12.7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3"/>
      <c r="K712" s="13"/>
      <c r="L712" s="13"/>
      <c r="M712" s="13"/>
      <c r="N712" s="13"/>
      <c r="O712" s="13"/>
      <c r="P712" s="13"/>
      <c r="Q712" s="13"/>
      <c r="R712" s="13"/>
      <c r="S712" s="13"/>
    </row>
    <row r="713" spans="1:19" ht="12.7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3"/>
      <c r="K713" s="13"/>
      <c r="L713" s="13"/>
      <c r="M713" s="13"/>
      <c r="N713" s="13"/>
      <c r="O713" s="13"/>
      <c r="P713" s="13"/>
      <c r="Q713" s="13"/>
      <c r="R713" s="13"/>
      <c r="S713" s="13"/>
    </row>
    <row r="714" spans="1:19" ht="12.7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3"/>
      <c r="K714" s="13"/>
      <c r="L714" s="13"/>
      <c r="M714" s="13"/>
      <c r="N714" s="13"/>
      <c r="O714" s="13"/>
      <c r="P714" s="13"/>
      <c r="Q714" s="13"/>
      <c r="R714" s="13"/>
      <c r="S714" s="13"/>
    </row>
    <row r="715" spans="1:19" ht="12.7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3"/>
      <c r="K715" s="13"/>
      <c r="L715" s="13"/>
      <c r="M715" s="13"/>
      <c r="N715" s="13"/>
      <c r="O715" s="13"/>
      <c r="P715" s="13"/>
      <c r="Q715" s="13"/>
      <c r="R715" s="13"/>
      <c r="S715" s="13"/>
    </row>
    <row r="716" spans="1:19" ht="12.7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3"/>
      <c r="K716" s="13"/>
      <c r="L716" s="13"/>
      <c r="M716" s="13"/>
      <c r="N716" s="13"/>
      <c r="O716" s="13"/>
      <c r="P716" s="13"/>
      <c r="Q716" s="13"/>
      <c r="R716" s="13"/>
      <c r="S716" s="13"/>
    </row>
    <row r="717" spans="1:19" ht="12.7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3"/>
      <c r="K717" s="13"/>
      <c r="L717" s="13"/>
      <c r="M717" s="13"/>
      <c r="N717" s="13"/>
      <c r="O717" s="13"/>
      <c r="P717" s="13"/>
      <c r="Q717" s="13"/>
      <c r="R717" s="13"/>
      <c r="S717" s="13"/>
    </row>
    <row r="718" spans="1:19" ht="12.7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3"/>
      <c r="K718" s="13"/>
      <c r="L718" s="13"/>
      <c r="M718" s="13"/>
      <c r="N718" s="13"/>
      <c r="O718" s="13"/>
      <c r="P718" s="13"/>
      <c r="Q718" s="13"/>
      <c r="R718" s="13"/>
      <c r="S718" s="13"/>
    </row>
    <row r="719" spans="1:19" ht="12.7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3"/>
      <c r="K719" s="13"/>
      <c r="L719" s="13"/>
      <c r="M719" s="13"/>
      <c r="N719" s="13"/>
      <c r="O719" s="13"/>
      <c r="P719" s="13"/>
      <c r="Q719" s="13"/>
      <c r="R719" s="13"/>
      <c r="S719" s="13"/>
    </row>
    <row r="720" spans="1:19" ht="12.7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3"/>
      <c r="K720" s="13"/>
      <c r="L720" s="13"/>
      <c r="M720" s="13"/>
      <c r="N720" s="13"/>
      <c r="O720" s="13"/>
      <c r="P720" s="13"/>
      <c r="Q720" s="13"/>
      <c r="R720" s="13"/>
      <c r="S720" s="13"/>
    </row>
    <row r="721" spans="1:19" ht="12.7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3"/>
      <c r="K721" s="13"/>
      <c r="L721" s="13"/>
      <c r="M721" s="13"/>
      <c r="N721" s="13"/>
      <c r="O721" s="13"/>
      <c r="P721" s="13"/>
      <c r="Q721" s="13"/>
      <c r="R721" s="13"/>
      <c r="S721" s="13"/>
    </row>
    <row r="722" spans="1:19" ht="12.7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3"/>
      <c r="O722" s="13"/>
      <c r="P722" s="13"/>
      <c r="Q722" s="13"/>
      <c r="R722" s="13"/>
      <c r="S722" s="13"/>
    </row>
    <row r="723" spans="1:19" ht="12.7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3"/>
      <c r="K723" s="13"/>
      <c r="L723" s="13"/>
      <c r="M723" s="13"/>
      <c r="N723" s="13"/>
      <c r="O723" s="13"/>
      <c r="P723" s="13"/>
      <c r="Q723" s="13"/>
      <c r="R723" s="13"/>
      <c r="S723" s="13"/>
    </row>
    <row r="724" spans="1:19" ht="12.7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3"/>
      <c r="K724" s="13"/>
      <c r="L724" s="13"/>
      <c r="M724" s="13"/>
      <c r="N724" s="13"/>
      <c r="O724" s="13"/>
      <c r="P724" s="13"/>
      <c r="Q724" s="13"/>
      <c r="R724" s="13"/>
      <c r="S724" s="13"/>
    </row>
    <row r="725" spans="1:19" ht="12.7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3"/>
      <c r="K725" s="13"/>
      <c r="L725" s="13"/>
      <c r="M725" s="13"/>
      <c r="N725" s="13"/>
      <c r="O725" s="13"/>
      <c r="P725" s="13"/>
      <c r="Q725" s="13"/>
      <c r="R725" s="13"/>
      <c r="S725" s="13"/>
    </row>
    <row r="726" spans="1:19" ht="12.7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3"/>
      <c r="K726" s="13"/>
      <c r="L726" s="13"/>
      <c r="M726" s="13"/>
      <c r="N726" s="13"/>
      <c r="O726" s="13"/>
      <c r="P726" s="13"/>
      <c r="Q726" s="13"/>
      <c r="R726" s="13"/>
      <c r="S726" s="13"/>
    </row>
    <row r="727" spans="1:19" ht="12.7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3"/>
      <c r="K727" s="13"/>
      <c r="L727" s="13"/>
      <c r="M727" s="13"/>
      <c r="N727" s="13"/>
      <c r="O727" s="13"/>
      <c r="P727" s="13"/>
      <c r="Q727" s="13"/>
      <c r="R727" s="13"/>
      <c r="S727" s="13"/>
    </row>
    <row r="728" spans="1:19" ht="12.7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3"/>
      <c r="O728" s="13"/>
      <c r="P728" s="13"/>
      <c r="Q728" s="13"/>
      <c r="R728" s="13"/>
      <c r="S728" s="13"/>
    </row>
    <row r="729" spans="1:19" ht="12.7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3"/>
      <c r="K729" s="13"/>
      <c r="L729" s="13"/>
      <c r="M729" s="13"/>
      <c r="N729" s="13"/>
      <c r="O729" s="13"/>
      <c r="P729" s="13"/>
      <c r="Q729" s="13"/>
      <c r="R729" s="13"/>
      <c r="S729" s="13"/>
    </row>
    <row r="730" spans="1:19" ht="12.7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3"/>
      <c r="K730" s="13"/>
      <c r="L730" s="13"/>
      <c r="M730" s="13"/>
      <c r="N730" s="13"/>
      <c r="O730" s="13"/>
      <c r="P730" s="13"/>
      <c r="Q730" s="13"/>
      <c r="R730" s="13"/>
      <c r="S730" s="13"/>
    </row>
    <row r="731" spans="1:19" ht="12.7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3"/>
      <c r="K731" s="13"/>
      <c r="L731" s="13"/>
      <c r="M731" s="13"/>
      <c r="N731" s="13"/>
      <c r="O731" s="13"/>
      <c r="P731" s="13"/>
      <c r="Q731" s="13"/>
      <c r="R731" s="13"/>
      <c r="S731" s="13"/>
    </row>
    <row r="732" spans="1:19" ht="12.7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3"/>
      <c r="K732" s="13"/>
      <c r="L732" s="13"/>
      <c r="M732" s="13"/>
      <c r="N732" s="13"/>
      <c r="O732" s="13"/>
      <c r="P732" s="13"/>
      <c r="Q732" s="13"/>
      <c r="R732" s="13"/>
      <c r="S732" s="13"/>
    </row>
    <row r="733" spans="1:19" ht="12.7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3"/>
      <c r="K733" s="13"/>
      <c r="L733" s="13"/>
      <c r="M733" s="13"/>
      <c r="N733" s="13"/>
      <c r="O733" s="13"/>
      <c r="P733" s="13"/>
      <c r="Q733" s="13"/>
      <c r="R733" s="13"/>
      <c r="S733" s="13"/>
    </row>
    <row r="734" spans="1:19" ht="12.7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3"/>
      <c r="K734" s="13"/>
      <c r="L734" s="13"/>
      <c r="M734" s="13"/>
      <c r="N734" s="13"/>
      <c r="O734" s="13"/>
      <c r="P734" s="13"/>
      <c r="Q734" s="13"/>
      <c r="R734" s="13"/>
      <c r="S734" s="13"/>
    </row>
    <row r="735" spans="1:19" ht="12.7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3"/>
      <c r="K735" s="13"/>
      <c r="L735" s="13"/>
      <c r="M735" s="13"/>
      <c r="N735" s="13"/>
      <c r="O735" s="13"/>
      <c r="P735" s="13"/>
      <c r="Q735" s="13"/>
      <c r="R735" s="13"/>
      <c r="S735" s="13"/>
    </row>
    <row r="736" spans="1:19" ht="12.7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3"/>
      <c r="K736" s="13"/>
      <c r="L736" s="13"/>
      <c r="M736" s="13"/>
      <c r="N736" s="13"/>
      <c r="O736" s="13"/>
      <c r="P736" s="13"/>
      <c r="Q736" s="13"/>
      <c r="R736" s="13"/>
      <c r="S736" s="13"/>
    </row>
    <row r="737" spans="1:19" ht="12.7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3"/>
      <c r="K737" s="13"/>
      <c r="L737" s="13"/>
      <c r="M737" s="13"/>
      <c r="N737" s="13"/>
      <c r="O737" s="13"/>
      <c r="P737" s="13"/>
      <c r="Q737" s="13"/>
      <c r="R737" s="13"/>
      <c r="S737" s="13"/>
    </row>
    <row r="738" spans="1:19" ht="12.7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3"/>
      <c r="K738" s="13"/>
      <c r="L738" s="13"/>
      <c r="M738" s="13"/>
      <c r="N738" s="13"/>
      <c r="O738" s="13"/>
      <c r="P738" s="13"/>
      <c r="Q738" s="13"/>
      <c r="R738" s="13"/>
      <c r="S738" s="13"/>
    </row>
    <row r="739" spans="1:19" ht="12.7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3"/>
      <c r="O739" s="13"/>
      <c r="P739" s="13"/>
      <c r="Q739" s="13"/>
      <c r="R739" s="13"/>
      <c r="S739" s="13"/>
    </row>
    <row r="740" spans="1:19" ht="12.7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3"/>
      <c r="K740" s="13"/>
      <c r="L740" s="13"/>
      <c r="M740" s="13"/>
      <c r="N740" s="13"/>
      <c r="O740" s="13"/>
      <c r="P740" s="13"/>
      <c r="Q740" s="13"/>
      <c r="R740" s="13"/>
      <c r="S740" s="13"/>
    </row>
    <row r="741" spans="1:19" ht="12.7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3"/>
      <c r="K741" s="13"/>
      <c r="L741" s="13"/>
      <c r="M741" s="13"/>
      <c r="N741" s="13"/>
      <c r="O741" s="13"/>
      <c r="P741" s="13"/>
      <c r="Q741" s="13"/>
      <c r="R741" s="13"/>
      <c r="S741" s="13"/>
    </row>
    <row r="742" spans="1:19" ht="12.7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3"/>
      <c r="K742" s="13"/>
      <c r="L742" s="13"/>
      <c r="M742" s="13"/>
      <c r="N742" s="13"/>
      <c r="O742" s="13"/>
      <c r="P742" s="13"/>
      <c r="Q742" s="13"/>
      <c r="R742" s="13"/>
      <c r="S742" s="13"/>
    </row>
    <row r="743" spans="1:19" ht="12.7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3"/>
      <c r="K743" s="13"/>
      <c r="L743" s="13"/>
      <c r="M743" s="13"/>
      <c r="N743" s="13"/>
      <c r="O743" s="13"/>
      <c r="P743" s="13"/>
      <c r="Q743" s="13"/>
      <c r="R743" s="13"/>
      <c r="S743" s="13"/>
    </row>
    <row r="744" spans="1:19" ht="12.7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3"/>
      <c r="K744" s="13"/>
      <c r="L744" s="13"/>
      <c r="M744" s="13"/>
      <c r="N744" s="13"/>
      <c r="O744" s="13"/>
      <c r="P744" s="13"/>
      <c r="Q744" s="13"/>
      <c r="R744" s="13"/>
      <c r="S744" s="13"/>
    </row>
    <row r="745" spans="1:19" ht="12.7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3"/>
      <c r="K745" s="13"/>
      <c r="L745" s="13"/>
      <c r="M745" s="13"/>
      <c r="N745" s="13"/>
      <c r="O745" s="13"/>
      <c r="P745" s="13"/>
      <c r="Q745" s="13"/>
      <c r="R745" s="13"/>
      <c r="S745" s="13"/>
    </row>
    <row r="746" spans="1:19" ht="12.7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3"/>
      <c r="K746" s="13"/>
      <c r="L746" s="13"/>
      <c r="M746" s="13"/>
      <c r="N746" s="13"/>
      <c r="O746" s="13"/>
      <c r="P746" s="13"/>
      <c r="Q746" s="13"/>
      <c r="R746" s="13"/>
      <c r="S746" s="13"/>
    </row>
    <row r="747" spans="1:19" ht="12.7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3"/>
      <c r="K747" s="13"/>
      <c r="L747" s="13"/>
      <c r="M747" s="13"/>
      <c r="N747" s="13"/>
      <c r="O747" s="13"/>
      <c r="P747" s="13"/>
      <c r="Q747" s="13"/>
      <c r="R747" s="13"/>
      <c r="S747" s="13"/>
    </row>
    <row r="748" spans="1:19" ht="12.7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3"/>
      <c r="K748" s="13"/>
      <c r="L748" s="13"/>
      <c r="M748" s="13"/>
      <c r="N748" s="13"/>
      <c r="O748" s="13"/>
      <c r="P748" s="13"/>
      <c r="Q748" s="13"/>
      <c r="R748" s="13"/>
      <c r="S748" s="13"/>
    </row>
    <row r="749" spans="1:19" ht="12.7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3"/>
      <c r="K749" s="13"/>
      <c r="L749" s="13"/>
      <c r="M749" s="13"/>
      <c r="N749" s="13"/>
      <c r="O749" s="13"/>
      <c r="P749" s="13"/>
      <c r="Q749" s="13"/>
      <c r="R749" s="13"/>
      <c r="S749" s="13"/>
    </row>
    <row r="750" spans="1:19" ht="12.7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3"/>
      <c r="K750" s="13"/>
      <c r="L750" s="13"/>
      <c r="M750" s="13"/>
      <c r="N750" s="13"/>
      <c r="O750" s="13"/>
      <c r="P750" s="13"/>
      <c r="Q750" s="13"/>
      <c r="R750" s="13"/>
      <c r="S750" s="13"/>
    </row>
    <row r="751" spans="1:19" ht="12.7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3"/>
      <c r="K751" s="13"/>
      <c r="L751" s="13"/>
      <c r="M751" s="13"/>
      <c r="N751" s="13"/>
      <c r="O751" s="13"/>
      <c r="P751" s="13"/>
      <c r="Q751" s="13"/>
      <c r="R751" s="13"/>
      <c r="S751" s="13"/>
    </row>
    <row r="752" spans="1:19" ht="12.7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3"/>
      <c r="K752" s="13"/>
      <c r="L752" s="13"/>
      <c r="M752" s="13"/>
      <c r="N752" s="13"/>
      <c r="O752" s="13"/>
      <c r="P752" s="13"/>
      <c r="Q752" s="13"/>
      <c r="R752" s="13"/>
      <c r="S752" s="13"/>
    </row>
    <row r="753" spans="1:19" ht="12.7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3"/>
      <c r="K753" s="13"/>
      <c r="L753" s="13"/>
      <c r="M753" s="13"/>
      <c r="N753" s="13"/>
      <c r="O753" s="13"/>
      <c r="P753" s="13"/>
      <c r="Q753" s="13"/>
      <c r="R753" s="13"/>
      <c r="S753" s="13"/>
    </row>
    <row r="754" spans="1:19" ht="12.7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3"/>
      <c r="K754" s="13"/>
      <c r="L754" s="13"/>
      <c r="M754" s="13"/>
      <c r="N754" s="13"/>
      <c r="O754" s="13"/>
      <c r="P754" s="13"/>
      <c r="Q754" s="13"/>
      <c r="R754" s="13"/>
      <c r="S754" s="13"/>
    </row>
    <row r="755" spans="1:19" ht="12.7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3"/>
      <c r="K755" s="13"/>
      <c r="L755" s="13"/>
      <c r="M755" s="13"/>
      <c r="N755" s="13"/>
      <c r="O755" s="13"/>
      <c r="P755" s="13"/>
      <c r="Q755" s="13"/>
      <c r="R755" s="13"/>
      <c r="S755" s="13"/>
    </row>
    <row r="756" spans="1:19" ht="12.7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3"/>
      <c r="O756" s="13"/>
      <c r="P756" s="13"/>
      <c r="Q756" s="13"/>
      <c r="R756" s="13"/>
      <c r="S756" s="13"/>
    </row>
    <row r="757" spans="1:19" ht="12.7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3"/>
      <c r="K757" s="13"/>
      <c r="L757" s="13"/>
      <c r="M757" s="13"/>
      <c r="N757" s="13"/>
      <c r="O757" s="13"/>
      <c r="P757" s="13"/>
      <c r="Q757" s="13"/>
      <c r="R757" s="13"/>
      <c r="S757" s="13"/>
    </row>
    <row r="758" spans="1:19" ht="12.7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3"/>
      <c r="K758" s="13"/>
      <c r="L758" s="13"/>
      <c r="M758" s="13"/>
      <c r="N758" s="13"/>
      <c r="O758" s="13"/>
      <c r="P758" s="13"/>
      <c r="Q758" s="13"/>
      <c r="R758" s="13"/>
      <c r="S758" s="13"/>
    </row>
    <row r="759" spans="1:19" ht="12.7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3"/>
      <c r="K759" s="13"/>
      <c r="L759" s="13"/>
      <c r="M759" s="13"/>
      <c r="N759" s="13"/>
      <c r="O759" s="13"/>
      <c r="P759" s="13"/>
      <c r="Q759" s="13"/>
      <c r="R759" s="13"/>
      <c r="S759" s="13"/>
    </row>
    <row r="760" spans="1:19" ht="12.7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3"/>
      <c r="K760" s="13"/>
      <c r="L760" s="13"/>
      <c r="M760" s="13"/>
      <c r="N760" s="13"/>
      <c r="O760" s="13"/>
      <c r="P760" s="13"/>
      <c r="Q760" s="13"/>
      <c r="R760" s="13"/>
      <c r="S760" s="13"/>
    </row>
    <row r="761" spans="1:19" ht="12.7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3"/>
      <c r="K761" s="13"/>
      <c r="L761" s="13"/>
      <c r="M761" s="13"/>
      <c r="N761" s="13"/>
      <c r="O761" s="13"/>
      <c r="P761" s="13"/>
      <c r="Q761" s="13"/>
      <c r="R761" s="13"/>
      <c r="S761" s="13"/>
    </row>
    <row r="762" spans="1:19" ht="12.7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3"/>
      <c r="K762" s="13"/>
      <c r="L762" s="13"/>
      <c r="M762" s="13"/>
      <c r="N762" s="13"/>
      <c r="O762" s="13"/>
      <c r="P762" s="13"/>
      <c r="Q762" s="13"/>
      <c r="R762" s="13"/>
      <c r="S762" s="13"/>
    </row>
    <row r="763" spans="1:19" ht="12.7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3"/>
      <c r="K763" s="13"/>
      <c r="L763" s="13"/>
      <c r="M763" s="13"/>
      <c r="N763" s="13"/>
      <c r="O763" s="13"/>
      <c r="P763" s="13"/>
      <c r="Q763" s="13"/>
      <c r="R763" s="13"/>
      <c r="S763" s="13"/>
    </row>
    <row r="764" spans="1:19" ht="12.7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3"/>
      <c r="K764" s="13"/>
      <c r="L764" s="13"/>
      <c r="M764" s="13"/>
      <c r="N764" s="13"/>
      <c r="O764" s="13"/>
      <c r="P764" s="13"/>
      <c r="Q764" s="13"/>
      <c r="R764" s="13"/>
      <c r="S764" s="13"/>
    </row>
    <row r="765" spans="1:19" ht="12.7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3"/>
      <c r="K765" s="13"/>
      <c r="L765" s="13"/>
      <c r="M765" s="13"/>
      <c r="N765" s="13"/>
      <c r="O765" s="13"/>
      <c r="P765" s="13"/>
      <c r="Q765" s="13"/>
      <c r="R765" s="13"/>
      <c r="S765" s="13"/>
    </row>
    <row r="766" spans="1:19" ht="12.7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3"/>
      <c r="K766" s="13"/>
      <c r="L766" s="13"/>
      <c r="M766" s="13"/>
      <c r="N766" s="13"/>
      <c r="O766" s="13"/>
      <c r="P766" s="13"/>
      <c r="Q766" s="13"/>
      <c r="R766" s="13"/>
      <c r="S766" s="13"/>
    </row>
    <row r="767" spans="1:19" ht="12.7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3"/>
      <c r="K767" s="13"/>
      <c r="L767" s="13"/>
      <c r="M767" s="13"/>
      <c r="N767" s="13"/>
      <c r="O767" s="13"/>
      <c r="P767" s="13"/>
      <c r="Q767" s="13"/>
      <c r="R767" s="13"/>
      <c r="S767" s="13"/>
    </row>
    <row r="768" spans="1:19" ht="12.7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3"/>
      <c r="O768" s="13"/>
      <c r="P768" s="13"/>
      <c r="Q768" s="13"/>
      <c r="R768" s="13"/>
      <c r="S768" s="13"/>
    </row>
    <row r="769" spans="1:19" ht="12.7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3"/>
      <c r="K769" s="13"/>
      <c r="L769" s="13"/>
      <c r="M769" s="13"/>
      <c r="N769" s="13"/>
      <c r="O769" s="13"/>
      <c r="P769" s="13"/>
      <c r="Q769" s="13"/>
      <c r="R769" s="13"/>
      <c r="S769" s="13"/>
    </row>
    <row r="770" spans="1:19" ht="12.7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3"/>
      <c r="K770" s="13"/>
      <c r="L770" s="13"/>
      <c r="M770" s="13"/>
      <c r="N770" s="13"/>
      <c r="O770" s="13"/>
      <c r="P770" s="13"/>
      <c r="Q770" s="13"/>
      <c r="R770" s="13"/>
      <c r="S770" s="13"/>
    </row>
    <row r="771" spans="1:19" ht="12.7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3"/>
      <c r="K771" s="13"/>
      <c r="L771" s="13"/>
      <c r="M771" s="13"/>
      <c r="N771" s="13"/>
      <c r="O771" s="13"/>
      <c r="P771" s="13"/>
      <c r="Q771" s="13"/>
      <c r="R771" s="13"/>
      <c r="S771" s="13"/>
    </row>
    <row r="772" spans="1:19" ht="12.7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3"/>
      <c r="K772" s="13"/>
      <c r="L772" s="13"/>
      <c r="M772" s="13"/>
      <c r="N772" s="13"/>
      <c r="O772" s="13"/>
      <c r="P772" s="13"/>
      <c r="Q772" s="13"/>
      <c r="R772" s="13"/>
      <c r="S772" s="13"/>
    </row>
    <row r="773" spans="1:19" ht="12.7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3"/>
      <c r="K773" s="13"/>
      <c r="L773" s="13"/>
      <c r="M773" s="13"/>
      <c r="N773" s="13"/>
      <c r="O773" s="13"/>
      <c r="P773" s="13"/>
      <c r="Q773" s="13"/>
      <c r="R773" s="13"/>
      <c r="S773" s="13"/>
    </row>
    <row r="774" spans="1:19" ht="12.7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3"/>
      <c r="K774" s="13"/>
      <c r="L774" s="13"/>
      <c r="M774" s="13"/>
      <c r="N774" s="13"/>
      <c r="O774" s="13"/>
      <c r="P774" s="13"/>
      <c r="Q774" s="13"/>
      <c r="R774" s="13"/>
      <c r="S774" s="13"/>
    </row>
    <row r="775" spans="1:19" ht="12.7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3"/>
      <c r="K775" s="13"/>
      <c r="L775" s="13"/>
      <c r="M775" s="13"/>
      <c r="N775" s="13"/>
      <c r="O775" s="13"/>
      <c r="P775" s="13"/>
      <c r="Q775" s="13"/>
      <c r="R775" s="13"/>
      <c r="S775" s="13"/>
    </row>
    <row r="776" spans="1:19" ht="12.7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3"/>
      <c r="K776" s="13"/>
      <c r="L776" s="13"/>
      <c r="M776" s="13"/>
      <c r="N776" s="13"/>
      <c r="O776" s="13"/>
      <c r="P776" s="13"/>
      <c r="Q776" s="13"/>
      <c r="R776" s="13"/>
      <c r="S776" s="13"/>
    </row>
    <row r="777" spans="1:19" ht="12.7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3"/>
      <c r="K777" s="13"/>
      <c r="L777" s="13"/>
      <c r="M777" s="13"/>
      <c r="N777" s="13"/>
      <c r="O777" s="13"/>
      <c r="P777" s="13"/>
      <c r="Q777" s="13"/>
      <c r="R777" s="13"/>
      <c r="S777" s="13"/>
    </row>
    <row r="778" spans="1:19" ht="12.7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3"/>
      <c r="K778" s="13"/>
      <c r="L778" s="13"/>
      <c r="M778" s="13"/>
      <c r="N778" s="13"/>
      <c r="O778" s="13"/>
      <c r="P778" s="13"/>
      <c r="Q778" s="13"/>
      <c r="R778" s="13"/>
      <c r="S778" s="13"/>
    </row>
    <row r="779" spans="1:19" ht="12.7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3"/>
      <c r="K779" s="13"/>
      <c r="L779" s="13"/>
      <c r="M779" s="13"/>
      <c r="N779" s="13"/>
      <c r="O779" s="13"/>
      <c r="P779" s="13"/>
      <c r="Q779" s="13"/>
      <c r="R779" s="13"/>
      <c r="S779" s="13"/>
    </row>
    <row r="780" spans="1:19" ht="12.7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3"/>
      <c r="K780" s="13"/>
      <c r="L780" s="13"/>
      <c r="M780" s="13"/>
      <c r="N780" s="13"/>
      <c r="O780" s="13"/>
      <c r="P780" s="13"/>
      <c r="Q780" s="13"/>
      <c r="R780" s="13"/>
      <c r="S780" s="13"/>
    </row>
    <row r="781" spans="1:19" ht="12.7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3"/>
      <c r="K781" s="13"/>
      <c r="L781" s="13"/>
      <c r="M781" s="13"/>
      <c r="N781" s="13"/>
      <c r="O781" s="13"/>
      <c r="P781" s="13"/>
      <c r="Q781" s="13"/>
      <c r="R781" s="13"/>
      <c r="S781" s="13"/>
    </row>
    <row r="782" spans="1:19" ht="12.7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3"/>
      <c r="O782" s="13"/>
      <c r="P782" s="13"/>
      <c r="Q782" s="13"/>
      <c r="R782" s="13"/>
      <c r="S782" s="13"/>
    </row>
    <row r="783" spans="1:19" ht="12.7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3"/>
      <c r="K783" s="13"/>
      <c r="L783" s="13"/>
      <c r="M783" s="13"/>
      <c r="N783" s="13"/>
      <c r="O783" s="13"/>
      <c r="P783" s="13"/>
      <c r="Q783" s="13"/>
      <c r="R783" s="13"/>
      <c r="S783" s="13"/>
    </row>
    <row r="784" spans="1:19" ht="12.7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3"/>
      <c r="K784" s="13"/>
      <c r="L784" s="13"/>
      <c r="M784" s="13"/>
      <c r="N784" s="13"/>
      <c r="O784" s="13"/>
      <c r="P784" s="13"/>
      <c r="Q784" s="13"/>
      <c r="R784" s="13"/>
      <c r="S784" s="13"/>
    </row>
    <row r="785" spans="1:19" ht="12.7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3"/>
      <c r="K785" s="13"/>
      <c r="L785" s="13"/>
      <c r="M785" s="13"/>
      <c r="N785" s="13"/>
      <c r="O785" s="13"/>
      <c r="P785" s="13"/>
      <c r="Q785" s="13"/>
      <c r="R785" s="13"/>
      <c r="S785" s="13"/>
    </row>
    <row r="786" spans="1:19" ht="12.7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3"/>
      <c r="K786" s="13"/>
      <c r="L786" s="13"/>
      <c r="M786" s="13"/>
      <c r="N786" s="13"/>
      <c r="O786" s="13"/>
      <c r="P786" s="13"/>
      <c r="Q786" s="13"/>
      <c r="R786" s="13"/>
      <c r="S786" s="13"/>
    </row>
    <row r="787" spans="1:19" ht="12.7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3"/>
      <c r="K787" s="13"/>
      <c r="L787" s="13"/>
      <c r="M787" s="13"/>
      <c r="N787" s="13"/>
      <c r="O787" s="13"/>
      <c r="P787" s="13"/>
      <c r="Q787" s="13"/>
      <c r="R787" s="13"/>
      <c r="S787" s="13"/>
    </row>
    <row r="788" spans="1:19" ht="12.7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3"/>
      <c r="K788" s="13"/>
      <c r="L788" s="13"/>
      <c r="M788" s="13"/>
      <c r="N788" s="13"/>
      <c r="O788" s="13"/>
      <c r="P788" s="13"/>
      <c r="Q788" s="13"/>
      <c r="R788" s="13"/>
      <c r="S788" s="13"/>
    </row>
    <row r="789" spans="1:19" ht="12.7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3"/>
      <c r="K789" s="13"/>
      <c r="L789" s="13"/>
      <c r="M789" s="13"/>
      <c r="N789" s="13"/>
      <c r="O789" s="13"/>
      <c r="P789" s="13"/>
      <c r="Q789" s="13"/>
      <c r="R789" s="13"/>
      <c r="S789" s="13"/>
    </row>
    <row r="790" spans="1:19" ht="12.7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3"/>
      <c r="O790" s="13"/>
      <c r="P790" s="13"/>
      <c r="Q790" s="13"/>
      <c r="R790" s="13"/>
      <c r="S790" s="13"/>
    </row>
    <row r="791" spans="1:19" ht="12.7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3"/>
      <c r="K791" s="13"/>
      <c r="L791" s="13"/>
      <c r="M791" s="13"/>
      <c r="N791" s="13"/>
      <c r="O791" s="13"/>
      <c r="P791" s="13"/>
      <c r="Q791" s="13"/>
      <c r="R791" s="13"/>
      <c r="S791" s="13"/>
    </row>
    <row r="792" spans="1:19" ht="12.7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3"/>
      <c r="K792" s="13"/>
      <c r="L792" s="13"/>
      <c r="M792" s="13"/>
      <c r="N792" s="13"/>
      <c r="O792" s="13"/>
      <c r="P792" s="13"/>
      <c r="Q792" s="13"/>
      <c r="R792" s="13"/>
      <c r="S792" s="13"/>
    </row>
    <row r="793" spans="1:19" ht="12.7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3"/>
      <c r="K793" s="13"/>
      <c r="L793" s="13"/>
      <c r="M793" s="13"/>
      <c r="N793" s="13"/>
      <c r="O793" s="13"/>
      <c r="P793" s="13"/>
      <c r="Q793" s="13"/>
      <c r="R793" s="13"/>
      <c r="S793" s="13"/>
    </row>
    <row r="794" spans="1:19" ht="12.7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3"/>
      <c r="K794" s="13"/>
      <c r="L794" s="13"/>
      <c r="M794" s="13"/>
      <c r="N794" s="13"/>
      <c r="O794" s="13"/>
      <c r="P794" s="13"/>
      <c r="Q794" s="13"/>
      <c r="R794" s="13"/>
      <c r="S794" s="13"/>
    </row>
    <row r="795" spans="1:19" ht="12.7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3"/>
      <c r="K795" s="13"/>
      <c r="L795" s="13"/>
      <c r="M795" s="13"/>
      <c r="N795" s="13"/>
      <c r="O795" s="13"/>
      <c r="P795" s="13"/>
      <c r="Q795" s="13"/>
      <c r="R795" s="13"/>
      <c r="S795" s="13"/>
    </row>
    <row r="796" spans="1:19" ht="12.7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3"/>
      <c r="K796" s="13"/>
      <c r="L796" s="13"/>
      <c r="M796" s="13"/>
      <c r="N796" s="13"/>
      <c r="O796" s="13"/>
      <c r="P796" s="13"/>
      <c r="Q796" s="13"/>
      <c r="R796" s="13"/>
      <c r="S796" s="13"/>
    </row>
    <row r="797" spans="1:19" ht="12.7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3"/>
      <c r="K797" s="13"/>
      <c r="L797" s="13"/>
      <c r="M797" s="13"/>
      <c r="N797" s="13"/>
      <c r="O797" s="13"/>
      <c r="P797" s="13"/>
      <c r="Q797" s="13"/>
      <c r="R797" s="13"/>
      <c r="S797" s="13"/>
    </row>
    <row r="798" spans="1:19" ht="12.7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3"/>
      <c r="K798" s="13"/>
      <c r="L798" s="13"/>
      <c r="M798" s="13"/>
      <c r="N798" s="13"/>
      <c r="O798" s="13"/>
      <c r="P798" s="13"/>
      <c r="Q798" s="13"/>
      <c r="R798" s="13"/>
      <c r="S798" s="13"/>
    </row>
    <row r="799" spans="1:19" ht="12.7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3"/>
      <c r="K799" s="13"/>
      <c r="L799" s="13"/>
      <c r="M799" s="13"/>
      <c r="N799" s="13"/>
      <c r="O799" s="13"/>
      <c r="P799" s="13"/>
      <c r="Q799" s="13"/>
      <c r="R799" s="13"/>
      <c r="S799" s="13"/>
    </row>
    <row r="800" spans="1:19" ht="12.7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3"/>
      <c r="K800" s="13"/>
      <c r="L800" s="13"/>
      <c r="M800" s="13"/>
      <c r="N800" s="13"/>
      <c r="O800" s="13"/>
      <c r="P800" s="13"/>
      <c r="Q800" s="13"/>
      <c r="R800" s="13"/>
      <c r="S800" s="13"/>
    </row>
    <row r="801" spans="1:19" ht="12.7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3"/>
      <c r="K801" s="13"/>
      <c r="L801" s="13"/>
      <c r="M801" s="13"/>
      <c r="N801" s="13"/>
      <c r="O801" s="13"/>
      <c r="P801" s="13"/>
      <c r="Q801" s="13"/>
      <c r="R801" s="13"/>
      <c r="S801" s="13"/>
    </row>
    <row r="802" spans="1:19" ht="12.7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3"/>
      <c r="K802" s="13"/>
      <c r="L802" s="13"/>
      <c r="M802" s="13"/>
      <c r="N802" s="13"/>
      <c r="O802" s="13"/>
      <c r="P802" s="13"/>
      <c r="Q802" s="13"/>
      <c r="R802" s="13"/>
      <c r="S802" s="13"/>
    </row>
    <row r="803" spans="1:19" ht="12.7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3"/>
      <c r="K803" s="13"/>
      <c r="L803" s="13"/>
      <c r="M803" s="13"/>
      <c r="N803" s="13"/>
      <c r="O803" s="13"/>
      <c r="P803" s="13"/>
      <c r="Q803" s="13"/>
      <c r="R803" s="13"/>
      <c r="S803" s="13"/>
    </row>
    <row r="804" spans="1:19" ht="12.7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3"/>
      <c r="K804" s="13"/>
      <c r="L804" s="13"/>
      <c r="M804" s="13"/>
      <c r="N804" s="13"/>
      <c r="O804" s="13"/>
      <c r="P804" s="13"/>
      <c r="Q804" s="13"/>
      <c r="R804" s="13"/>
      <c r="S804" s="13"/>
    </row>
    <row r="805" spans="1:19" ht="12.7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3"/>
      <c r="K805" s="13"/>
      <c r="L805" s="13"/>
      <c r="M805" s="13"/>
      <c r="N805" s="13"/>
      <c r="O805" s="13"/>
      <c r="P805" s="13"/>
      <c r="Q805" s="13"/>
      <c r="R805" s="13"/>
      <c r="S805" s="13"/>
    </row>
    <row r="806" spans="1:19" ht="12.7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3"/>
      <c r="K806" s="13"/>
      <c r="L806" s="13"/>
      <c r="M806" s="13"/>
      <c r="N806" s="13"/>
      <c r="O806" s="13"/>
      <c r="P806" s="13"/>
      <c r="Q806" s="13"/>
      <c r="R806" s="13"/>
      <c r="S806" s="13"/>
    </row>
    <row r="807" spans="1:19" ht="12.7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3"/>
      <c r="K807" s="13"/>
      <c r="L807" s="13"/>
      <c r="M807" s="13"/>
      <c r="N807" s="13"/>
      <c r="O807" s="13"/>
      <c r="P807" s="13"/>
      <c r="Q807" s="13"/>
      <c r="R807" s="13"/>
      <c r="S807" s="13"/>
    </row>
    <row r="808" spans="1:19" ht="12.7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3"/>
      <c r="O808" s="13"/>
      <c r="P808" s="13"/>
      <c r="Q808" s="13"/>
      <c r="R808" s="13"/>
      <c r="S808" s="13"/>
    </row>
    <row r="809" spans="1:19" ht="12.7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3"/>
      <c r="K809" s="13"/>
      <c r="L809" s="13"/>
      <c r="M809" s="13"/>
      <c r="N809" s="13"/>
      <c r="O809" s="13"/>
      <c r="P809" s="13"/>
      <c r="Q809" s="13"/>
      <c r="R809" s="13"/>
      <c r="S809" s="13"/>
    </row>
    <row r="810" spans="1:19" ht="12.7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3"/>
      <c r="K810" s="13"/>
      <c r="L810" s="13"/>
      <c r="M810" s="13"/>
      <c r="N810" s="13"/>
      <c r="O810" s="13"/>
      <c r="P810" s="13"/>
      <c r="Q810" s="13"/>
      <c r="R810" s="13"/>
      <c r="S810" s="13"/>
    </row>
    <row r="811" spans="1:19" ht="12.7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3"/>
      <c r="K811" s="13"/>
      <c r="L811" s="13"/>
      <c r="M811" s="13"/>
      <c r="N811" s="13"/>
      <c r="O811" s="13"/>
      <c r="P811" s="13"/>
      <c r="Q811" s="13"/>
      <c r="R811" s="13"/>
      <c r="S811" s="13"/>
    </row>
    <row r="812" spans="1:19" ht="12.7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3"/>
      <c r="K812" s="13"/>
      <c r="L812" s="13"/>
      <c r="M812" s="13"/>
      <c r="N812" s="13"/>
      <c r="O812" s="13"/>
      <c r="P812" s="13"/>
      <c r="Q812" s="13"/>
      <c r="R812" s="13"/>
      <c r="S812" s="13"/>
    </row>
    <row r="813" spans="1:19" ht="12.7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3"/>
      <c r="K813" s="13"/>
      <c r="L813" s="13"/>
      <c r="M813" s="13"/>
      <c r="N813" s="13"/>
      <c r="O813" s="13"/>
      <c r="P813" s="13"/>
      <c r="Q813" s="13"/>
      <c r="R813" s="13"/>
      <c r="S813" s="13"/>
    </row>
    <row r="814" spans="1:19" ht="12.7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3"/>
      <c r="K814" s="13"/>
      <c r="L814" s="13"/>
      <c r="M814" s="13"/>
      <c r="N814" s="13"/>
      <c r="O814" s="13"/>
      <c r="P814" s="13"/>
      <c r="Q814" s="13"/>
      <c r="R814" s="13"/>
      <c r="S814" s="13"/>
    </row>
    <row r="815" spans="1:19" ht="12.7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3"/>
      <c r="K815" s="13"/>
      <c r="L815" s="13"/>
      <c r="M815" s="13"/>
      <c r="N815" s="13"/>
      <c r="O815" s="13"/>
      <c r="P815" s="13"/>
      <c r="Q815" s="13"/>
      <c r="R815" s="13"/>
      <c r="S815" s="13"/>
    </row>
    <row r="816" spans="1:19" ht="12.7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3"/>
      <c r="K816" s="13"/>
      <c r="L816" s="13"/>
      <c r="M816" s="13"/>
      <c r="N816" s="13"/>
      <c r="O816" s="13"/>
      <c r="P816" s="13"/>
      <c r="Q816" s="13"/>
      <c r="R816" s="13"/>
      <c r="S816" s="13"/>
    </row>
    <row r="817" spans="1:19" ht="12.7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3"/>
      <c r="K817" s="13"/>
      <c r="L817" s="13"/>
      <c r="M817" s="13"/>
      <c r="N817" s="13"/>
      <c r="O817" s="13"/>
      <c r="P817" s="13"/>
      <c r="Q817" s="13"/>
      <c r="R817" s="13"/>
      <c r="S817" s="13"/>
    </row>
    <row r="818" spans="1:19" ht="12.7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3"/>
      <c r="K818" s="13"/>
      <c r="L818" s="13"/>
      <c r="M818" s="13"/>
      <c r="N818" s="13"/>
      <c r="O818" s="13"/>
      <c r="P818" s="13"/>
      <c r="Q818" s="13"/>
      <c r="R818" s="13"/>
      <c r="S818" s="13"/>
    </row>
    <row r="819" spans="1:19" ht="12.7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3"/>
      <c r="K819" s="13"/>
      <c r="L819" s="13"/>
      <c r="M819" s="13"/>
      <c r="N819" s="13"/>
      <c r="O819" s="13"/>
      <c r="P819" s="13"/>
      <c r="Q819" s="13"/>
      <c r="R819" s="13"/>
      <c r="S819" s="13"/>
    </row>
    <row r="820" spans="1:19" ht="12.7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3"/>
      <c r="K820" s="13"/>
      <c r="L820" s="13"/>
      <c r="M820" s="13"/>
      <c r="N820" s="13"/>
      <c r="O820" s="13"/>
      <c r="P820" s="13"/>
      <c r="Q820" s="13"/>
      <c r="R820" s="13"/>
      <c r="S820" s="13"/>
    </row>
    <row r="821" spans="1:19" ht="12.7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3"/>
      <c r="K821" s="13"/>
      <c r="L821" s="13"/>
      <c r="M821" s="13"/>
      <c r="N821" s="13"/>
      <c r="O821" s="13"/>
      <c r="P821" s="13"/>
      <c r="Q821" s="13"/>
      <c r="R821" s="13"/>
      <c r="S821" s="13"/>
    </row>
    <row r="822" spans="1:19" ht="12.7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3"/>
      <c r="K822" s="13"/>
      <c r="L822" s="13"/>
      <c r="M822" s="13"/>
      <c r="N822" s="13"/>
      <c r="O822" s="13"/>
      <c r="P822" s="13"/>
      <c r="Q822" s="13"/>
      <c r="R822" s="13"/>
      <c r="S822" s="13"/>
    </row>
    <row r="823" spans="1:19" ht="12.7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</row>
    <row r="824" spans="1:19" ht="12.7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3"/>
      <c r="O824" s="13"/>
      <c r="P824" s="13"/>
      <c r="Q824" s="13"/>
      <c r="R824" s="13"/>
      <c r="S824" s="13"/>
    </row>
    <row r="825" spans="1:19" ht="12.7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3"/>
      <c r="O825" s="13"/>
      <c r="P825" s="13"/>
      <c r="Q825" s="13"/>
      <c r="R825" s="13"/>
      <c r="S825" s="13"/>
    </row>
    <row r="826" spans="1:19" ht="12.7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3"/>
      <c r="K826" s="13"/>
      <c r="L826" s="13"/>
      <c r="M826" s="13"/>
      <c r="N826" s="13"/>
      <c r="O826" s="13"/>
      <c r="P826" s="13"/>
      <c r="Q826" s="13"/>
      <c r="R826" s="13"/>
      <c r="S826" s="13"/>
    </row>
    <row r="827" spans="1:19" ht="12.7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3"/>
      <c r="K827" s="13"/>
      <c r="L827" s="13"/>
      <c r="M827" s="13"/>
      <c r="N827" s="13"/>
      <c r="O827" s="13"/>
      <c r="P827" s="13"/>
      <c r="Q827" s="13"/>
      <c r="R827" s="13"/>
      <c r="S827" s="13"/>
    </row>
    <row r="828" spans="1:19" ht="12.7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3"/>
      <c r="K828" s="13"/>
      <c r="L828" s="13"/>
      <c r="M828" s="13"/>
      <c r="N828" s="13"/>
      <c r="O828" s="13"/>
      <c r="P828" s="13"/>
      <c r="Q828" s="13"/>
      <c r="R828" s="13"/>
      <c r="S828" s="13"/>
    </row>
    <row r="829" spans="1:19" ht="12.7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3"/>
      <c r="K829" s="13"/>
      <c r="L829" s="13"/>
      <c r="M829" s="13"/>
      <c r="N829" s="13"/>
      <c r="O829" s="13"/>
      <c r="P829" s="13"/>
      <c r="Q829" s="13"/>
      <c r="R829" s="13"/>
      <c r="S829" s="13"/>
    </row>
    <row r="830" spans="1:19" ht="12.7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3"/>
      <c r="K830" s="13"/>
      <c r="L830" s="13"/>
      <c r="M830" s="13"/>
      <c r="N830" s="13"/>
      <c r="O830" s="13"/>
      <c r="P830" s="13"/>
      <c r="Q830" s="13"/>
      <c r="R830" s="13"/>
      <c r="S830" s="13"/>
    </row>
    <row r="831" spans="1:19" ht="12.7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3"/>
      <c r="K831" s="13"/>
      <c r="L831" s="13"/>
      <c r="M831" s="13"/>
      <c r="N831" s="13"/>
      <c r="O831" s="13"/>
      <c r="P831" s="13"/>
      <c r="Q831" s="13"/>
      <c r="R831" s="13"/>
      <c r="S831" s="13"/>
    </row>
    <row r="832" spans="1:19" ht="12.7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3"/>
      <c r="K832" s="13"/>
      <c r="L832" s="13"/>
      <c r="M832" s="13"/>
      <c r="N832" s="13"/>
      <c r="O832" s="13"/>
      <c r="P832" s="13"/>
      <c r="Q832" s="13"/>
      <c r="R832" s="13"/>
      <c r="S832" s="13"/>
    </row>
    <row r="833" spans="1:19" ht="12.7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3"/>
      <c r="K833" s="13"/>
      <c r="L833" s="13"/>
      <c r="M833" s="13"/>
      <c r="N833" s="13"/>
      <c r="O833" s="13"/>
      <c r="P833" s="13"/>
      <c r="Q833" s="13"/>
      <c r="R833" s="13"/>
      <c r="S833" s="13"/>
    </row>
    <row r="834" spans="1:19" ht="12.7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3"/>
      <c r="K834" s="13"/>
      <c r="L834" s="13"/>
      <c r="M834" s="13"/>
      <c r="N834" s="13"/>
      <c r="O834" s="13"/>
      <c r="P834" s="13"/>
      <c r="Q834" s="13"/>
      <c r="R834" s="13"/>
      <c r="S834" s="13"/>
    </row>
    <row r="835" spans="1:19" ht="12.7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3"/>
      <c r="K835" s="13"/>
      <c r="L835" s="13"/>
      <c r="M835" s="13"/>
      <c r="N835" s="13"/>
      <c r="O835" s="13"/>
      <c r="P835" s="13"/>
      <c r="Q835" s="13"/>
      <c r="R835" s="13"/>
      <c r="S835" s="13"/>
    </row>
    <row r="836" spans="1:19" ht="12.7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3"/>
      <c r="K836" s="13"/>
      <c r="L836" s="13"/>
      <c r="M836" s="13"/>
      <c r="N836" s="13"/>
      <c r="O836" s="13"/>
      <c r="P836" s="13"/>
      <c r="Q836" s="13"/>
      <c r="R836" s="13"/>
      <c r="S836" s="13"/>
    </row>
    <row r="837" spans="1:19" ht="12.7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3"/>
      <c r="K837" s="13"/>
      <c r="L837" s="13"/>
      <c r="M837" s="13"/>
      <c r="N837" s="13"/>
      <c r="O837" s="13"/>
      <c r="P837" s="13"/>
      <c r="Q837" s="13"/>
      <c r="R837" s="13"/>
      <c r="S837" s="13"/>
    </row>
    <row r="838" spans="1:19" ht="12.7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3"/>
      <c r="K838" s="13"/>
      <c r="L838" s="13"/>
      <c r="M838" s="13"/>
      <c r="N838" s="13"/>
      <c r="O838" s="13"/>
      <c r="P838" s="13"/>
      <c r="Q838" s="13"/>
      <c r="R838" s="13"/>
      <c r="S838" s="13"/>
    </row>
    <row r="839" spans="1:19" ht="12.7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3"/>
      <c r="K839" s="13"/>
      <c r="L839" s="13"/>
      <c r="M839" s="13"/>
      <c r="N839" s="13"/>
      <c r="O839" s="13"/>
      <c r="P839" s="13"/>
      <c r="Q839" s="13"/>
      <c r="R839" s="13"/>
      <c r="S839" s="13"/>
    </row>
    <row r="840" spans="1:19" ht="12.7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3"/>
      <c r="K840" s="13"/>
      <c r="L840" s="13"/>
      <c r="M840" s="13"/>
      <c r="N840" s="13"/>
      <c r="O840" s="13"/>
      <c r="P840" s="13"/>
      <c r="Q840" s="13"/>
      <c r="R840" s="13"/>
      <c r="S840" s="13"/>
    </row>
    <row r="841" spans="1:19" ht="12.7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3"/>
      <c r="K841" s="13"/>
      <c r="L841" s="13"/>
      <c r="M841" s="13"/>
      <c r="N841" s="13"/>
      <c r="O841" s="13"/>
      <c r="P841" s="13"/>
      <c r="Q841" s="13"/>
      <c r="R841" s="13"/>
      <c r="S841" s="13"/>
    </row>
    <row r="842" spans="1:19" ht="12.7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3"/>
      <c r="K842" s="13"/>
      <c r="L842" s="13"/>
      <c r="M842" s="13"/>
      <c r="N842" s="13"/>
      <c r="O842" s="13"/>
      <c r="P842" s="13"/>
      <c r="Q842" s="13"/>
      <c r="R842" s="13"/>
      <c r="S842" s="13"/>
    </row>
    <row r="843" spans="1:19" ht="12.7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3"/>
      <c r="K843" s="13"/>
      <c r="L843" s="13"/>
      <c r="M843" s="13"/>
      <c r="N843" s="13"/>
      <c r="O843" s="13"/>
      <c r="P843" s="13"/>
      <c r="Q843" s="13"/>
      <c r="R843" s="13"/>
      <c r="S843" s="13"/>
    </row>
    <row r="844" spans="1:19" ht="12.7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3"/>
      <c r="K844" s="13"/>
      <c r="L844" s="13"/>
      <c r="M844" s="13"/>
      <c r="N844" s="13"/>
      <c r="O844" s="13"/>
      <c r="P844" s="13"/>
      <c r="Q844" s="13"/>
      <c r="R844" s="13"/>
      <c r="S844" s="13"/>
    </row>
    <row r="845" spans="1:19" ht="12.7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3"/>
      <c r="K845" s="13"/>
      <c r="L845" s="13"/>
      <c r="M845" s="13"/>
      <c r="N845" s="13"/>
      <c r="O845" s="13"/>
      <c r="P845" s="13"/>
      <c r="Q845" s="13"/>
      <c r="R845" s="13"/>
      <c r="S845" s="13"/>
    </row>
    <row r="846" spans="1:19" ht="12.7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3"/>
      <c r="K846" s="13"/>
      <c r="L846" s="13"/>
      <c r="M846" s="13"/>
      <c r="N846" s="13"/>
      <c r="O846" s="13"/>
      <c r="P846" s="13"/>
      <c r="Q846" s="13"/>
      <c r="R846" s="13"/>
      <c r="S846" s="13"/>
    </row>
    <row r="847" spans="1:19" ht="12.7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3"/>
      <c r="K847" s="13"/>
      <c r="L847" s="13"/>
      <c r="M847" s="13"/>
      <c r="N847" s="13"/>
      <c r="O847" s="13"/>
      <c r="P847" s="13"/>
      <c r="Q847" s="13"/>
      <c r="R847" s="13"/>
      <c r="S847" s="13"/>
    </row>
    <row r="848" spans="1:19" ht="12.7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3"/>
      <c r="O848" s="13"/>
      <c r="P848" s="13"/>
      <c r="Q848" s="13"/>
      <c r="R848" s="13"/>
      <c r="S848" s="13"/>
    </row>
    <row r="849" spans="1:19" ht="12.7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3"/>
      <c r="K849" s="13"/>
      <c r="L849" s="13"/>
      <c r="M849" s="13"/>
      <c r="N849" s="13"/>
      <c r="O849" s="13"/>
      <c r="P849" s="13"/>
      <c r="Q849" s="13"/>
      <c r="R849" s="13"/>
      <c r="S849" s="13"/>
    </row>
    <row r="850" spans="1:19" ht="12.7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3"/>
      <c r="K850" s="13"/>
      <c r="L850" s="13"/>
      <c r="M850" s="13"/>
      <c r="N850" s="13"/>
      <c r="O850" s="13"/>
      <c r="P850" s="13"/>
      <c r="Q850" s="13"/>
      <c r="R850" s="13"/>
      <c r="S850" s="13"/>
    </row>
    <row r="851" spans="1:19" ht="12.7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3"/>
      <c r="K851" s="13"/>
      <c r="L851" s="13"/>
      <c r="M851" s="13"/>
      <c r="N851" s="13"/>
      <c r="O851" s="13"/>
      <c r="P851" s="13"/>
      <c r="Q851" s="13"/>
      <c r="R851" s="13"/>
      <c r="S851" s="13"/>
    </row>
    <row r="852" spans="1:19" ht="12.7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3"/>
      <c r="K852" s="13"/>
      <c r="L852" s="13"/>
      <c r="M852" s="13"/>
      <c r="N852" s="13"/>
      <c r="O852" s="13"/>
      <c r="P852" s="13"/>
      <c r="Q852" s="13"/>
      <c r="R852" s="13"/>
      <c r="S852" s="13"/>
    </row>
    <row r="853" spans="1:19" ht="12.7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3"/>
      <c r="K853" s="13"/>
      <c r="L853" s="13"/>
      <c r="M853" s="13"/>
      <c r="N853" s="13"/>
      <c r="O853" s="13"/>
      <c r="P853" s="13"/>
      <c r="Q853" s="13"/>
      <c r="R853" s="13"/>
      <c r="S853" s="13"/>
    </row>
    <row r="854" spans="1:19" ht="12.7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3"/>
      <c r="K854" s="13"/>
      <c r="L854" s="13"/>
      <c r="M854" s="13"/>
      <c r="N854" s="13"/>
      <c r="O854" s="13"/>
      <c r="P854" s="13"/>
      <c r="Q854" s="13"/>
      <c r="R854" s="13"/>
      <c r="S854" s="13"/>
    </row>
    <row r="855" spans="1:19" ht="12.7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3"/>
      <c r="K855" s="13"/>
      <c r="L855" s="13"/>
      <c r="M855" s="13"/>
      <c r="N855" s="13"/>
      <c r="O855" s="13"/>
      <c r="P855" s="13"/>
      <c r="Q855" s="13"/>
      <c r="R855" s="13"/>
      <c r="S855" s="13"/>
    </row>
    <row r="856" spans="1:19" ht="12.7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3"/>
      <c r="K856" s="13"/>
      <c r="L856" s="13"/>
      <c r="M856" s="13"/>
      <c r="N856" s="13"/>
      <c r="O856" s="13"/>
      <c r="P856" s="13"/>
      <c r="Q856" s="13"/>
      <c r="R856" s="13"/>
      <c r="S856" s="13"/>
    </row>
    <row r="857" spans="1:19" ht="12.7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3"/>
      <c r="K857" s="13"/>
      <c r="L857" s="13"/>
      <c r="M857" s="13"/>
      <c r="N857" s="13"/>
      <c r="O857" s="13"/>
      <c r="P857" s="13"/>
      <c r="Q857" s="13"/>
      <c r="R857" s="13"/>
      <c r="S857" s="13"/>
    </row>
    <row r="858" spans="1:19" ht="12.7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3"/>
      <c r="O858" s="13"/>
      <c r="P858" s="13"/>
      <c r="Q858" s="13"/>
      <c r="R858" s="13"/>
      <c r="S858" s="13"/>
    </row>
    <row r="859" spans="1:19" ht="12.7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3"/>
      <c r="K859" s="13"/>
      <c r="L859" s="13"/>
      <c r="M859" s="13"/>
      <c r="N859" s="13"/>
      <c r="O859" s="13"/>
      <c r="P859" s="13"/>
      <c r="Q859" s="13"/>
      <c r="R859" s="13"/>
      <c r="S859" s="13"/>
    </row>
    <row r="860" spans="1:19" ht="12.7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3"/>
      <c r="K860" s="13"/>
      <c r="L860" s="13"/>
      <c r="M860" s="13"/>
      <c r="N860" s="13"/>
      <c r="O860" s="13"/>
      <c r="P860" s="13"/>
      <c r="Q860" s="13"/>
      <c r="R860" s="13"/>
      <c r="S860" s="13"/>
    </row>
    <row r="861" spans="1:19" ht="12.7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3"/>
      <c r="K861" s="13"/>
      <c r="L861" s="13"/>
      <c r="M861" s="13"/>
      <c r="N861" s="13"/>
      <c r="O861" s="13"/>
      <c r="P861" s="13"/>
      <c r="Q861" s="13"/>
      <c r="R861" s="13"/>
      <c r="S861" s="13"/>
    </row>
    <row r="862" spans="1:19" ht="12.7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3"/>
      <c r="K862" s="13"/>
      <c r="L862" s="13"/>
      <c r="M862" s="13"/>
      <c r="N862" s="13"/>
      <c r="O862" s="13"/>
      <c r="P862" s="13"/>
      <c r="Q862" s="13"/>
      <c r="R862" s="13"/>
      <c r="S862" s="13"/>
    </row>
    <row r="863" spans="1:19" ht="12.7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3"/>
      <c r="K863" s="13"/>
      <c r="L863" s="13"/>
      <c r="M863" s="13"/>
      <c r="N863" s="13"/>
      <c r="O863" s="13"/>
      <c r="P863" s="13"/>
      <c r="Q863" s="13"/>
      <c r="R863" s="13"/>
      <c r="S863" s="13"/>
    </row>
    <row r="864" spans="1:19" ht="12.7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3"/>
      <c r="K864" s="13"/>
      <c r="L864" s="13"/>
      <c r="M864" s="13"/>
      <c r="N864" s="13"/>
      <c r="O864" s="13"/>
      <c r="P864" s="13"/>
      <c r="Q864" s="13"/>
      <c r="R864" s="13"/>
      <c r="S864" s="13"/>
    </row>
    <row r="865" spans="1:19" ht="12.7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3"/>
      <c r="K865" s="13"/>
      <c r="L865" s="13"/>
      <c r="M865" s="13"/>
      <c r="N865" s="13"/>
      <c r="O865" s="13"/>
      <c r="P865" s="13"/>
      <c r="Q865" s="13"/>
      <c r="R865" s="13"/>
      <c r="S865" s="13"/>
    </row>
    <row r="866" spans="1:19" ht="12.7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3"/>
      <c r="K866" s="13"/>
      <c r="L866" s="13"/>
      <c r="M866" s="13"/>
      <c r="N866" s="13"/>
      <c r="O866" s="13"/>
      <c r="P866" s="13"/>
      <c r="Q866" s="13"/>
      <c r="R866" s="13"/>
      <c r="S866" s="13"/>
    </row>
    <row r="867" spans="1:19" ht="12.7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3"/>
      <c r="K867" s="13"/>
      <c r="L867" s="13"/>
      <c r="M867" s="13"/>
      <c r="N867" s="13"/>
      <c r="O867" s="13"/>
      <c r="P867" s="13"/>
      <c r="Q867" s="13"/>
      <c r="R867" s="13"/>
      <c r="S867" s="13"/>
    </row>
    <row r="868" spans="1:19" ht="12.7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3"/>
      <c r="O868" s="13"/>
      <c r="P868" s="13"/>
      <c r="Q868" s="13"/>
      <c r="R868" s="13"/>
      <c r="S868" s="13"/>
    </row>
    <row r="869" spans="1:19" ht="12.7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3"/>
      <c r="K869" s="13"/>
      <c r="L869" s="13"/>
      <c r="M869" s="13"/>
      <c r="N869" s="13"/>
      <c r="O869" s="13"/>
      <c r="P869" s="13"/>
      <c r="Q869" s="13"/>
      <c r="R869" s="13"/>
      <c r="S869" s="13"/>
    </row>
    <row r="870" spans="1:19" ht="12.7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3"/>
      <c r="K870" s="13"/>
      <c r="L870" s="13"/>
      <c r="M870" s="13"/>
      <c r="N870" s="13"/>
      <c r="O870" s="13"/>
      <c r="P870" s="13"/>
      <c r="Q870" s="13"/>
      <c r="R870" s="13"/>
      <c r="S870" s="13"/>
    </row>
    <row r="871" spans="1:19" ht="12.7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3"/>
      <c r="K871" s="13"/>
      <c r="L871" s="13"/>
      <c r="M871" s="13"/>
      <c r="N871" s="13"/>
      <c r="O871" s="13"/>
      <c r="P871" s="13"/>
      <c r="Q871" s="13"/>
      <c r="R871" s="13"/>
      <c r="S871" s="13"/>
    </row>
    <row r="872" spans="1:19" ht="12.7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3"/>
      <c r="K872" s="13"/>
      <c r="L872" s="13"/>
      <c r="M872" s="13"/>
      <c r="N872" s="13"/>
      <c r="O872" s="13"/>
      <c r="P872" s="13"/>
      <c r="Q872" s="13"/>
      <c r="R872" s="13"/>
      <c r="S872" s="13"/>
    </row>
    <row r="873" spans="1:19" ht="12.7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3"/>
      <c r="K873" s="13"/>
      <c r="L873" s="13"/>
      <c r="M873" s="13"/>
      <c r="N873" s="13"/>
      <c r="O873" s="13"/>
      <c r="P873" s="13"/>
      <c r="Q873" s="13"/>
      <c r="R873" s="13"/>
      <c r="S873" s="13"/>
    </row>
    <row r="874" spans="1:19" ht="12.7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3"/>
      <c r="K874" s="13"/>
      <c r="L874" s="13"/>
      <c r="M874" s="13"/>
      <c r="N874" s="13"/>
      <c r="O874" s="13"/>
      <c r="P874" s="13"/>
      <c r="Q874" s="13"/>
      <c r="R874" s="13"/>
      <c r="S874" s="13"/>
    </row>
    <row r="875" spans="1:19" ht="12.7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3"/>
      <c r="K875" s="13"/>
      <c r="L875" s="13"/>
      <c r="M875" s="13"/>
      <c r="N875" s="13"/>
      <c r="O875" s="13"/>
      <c r="P875" s="13"/>
      <c r="Q875" s="13"/>
      <c r="R875" s="13"/>
      <c r="S875" s="13"/>
    </row>
    <row r="876" spans="1:19" ht="12.7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3"/>
      <c r="K876" s="13"/>
      <c r="L876" s="13"/>
      <c r="M876" s="13"/>
      <c r="N876" s="13"/>
      <c r="O876" s="13"/>
      <c r="P876" s="13"/>
      <c r="Q876" s="13"/>
      <c r="R876" s="13"/>
      <c r="S876" s="13"/>
    </row>
    <row r="877" spans="1:19" ht="12.7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3"/>
      <c r="K877" s="13"/>
      <c r="L877" s="13"/>
      <c r="M877" s="13"/>
      <c r="N877" s="13"/>
      <c r="O877" s="13"/>
      <c r="P877" s="13"/>
      <c r="Q877" s="13"/>
      <c r="R877" s="13"/>
      <c r="S877" s="13"/>
    </row>
    <row r="878" spans="1:19" ht="12.7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3"/>
      <c r="K878" s="13"/>
      <c r="L878" s="13"/>
      <c r="M878" s="13"/>
      <c r="N878" s="13"/>
      <c r="O878" s="13"/>
      <c r="P878" s="13"/>
      <c r="Q878" s="13"/>
      <c r="R878" s="13"/>
      <c r="S878" s="13"/>
    </row>
    <row r="879" spans="1:19" ht="12.7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3"/>
      <c r="K879" s="13"/>
      <c r="L879" s="13"/>
      <c r="M879" s="13"/>
      <c r="N879" s="13"/>
      <c r="O879" s="13"/>
      <c r="P879" s="13"/>
      <c r="Q879" s="13"/>
      <c r="R879" s="13"/>
      <c r="S879" s="13"/>
    </row>
    <row r="880" spans="1:19" ht="12.7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3"/>
      <c r="K880" s="13"/>
      <c r="L880" s="13"/>
      <c r="M880" s="13"/>
      <c r="N880" s="13"/>
      <c r="O880" s="13"/>
      <c r="P880" s="13"/>
      <c r="Q880" s="13"/>
      <c r="R880" s="13"/>
      <c r="S880" s="13"/>
    </row>
    <row r="881" spans="1:19" ht="12.7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3"/>
      <c r="K881" s="13"/>
      <c r="L881" s="13"/>
      <c r="M881" s="13"/>
      <c r="N881" s="13"/>
      <c r="O881" s="13"/>
      <c r="P881" s="13"/>
      <c r="Q881" s="13"/>
      <c r="R881" s="13"/>
      <c r="S881" s="13"/>
    </row>
    <row r="882" spans="1:19" ht="12.7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3"/>
      <c r="K882" s="13"/>
      <c r="L882" s="13"/>
      <c r="M882" s="13"/>
      <c r="N882" s="13"/>
      <c r="O882" s="13"/>
      <c r="P882" s="13"/>
      <c r="Q882" s="13"/>
      <c r="R882" s="13"/>
      <c r="S882" s="13"/>
    </row>
    <row r="883" spans="1:19" ht="12.7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3"/>
      <c r="K883" s="13"/>
      <c r="L883" s="13"/>
      <c r="M883" s="13"/>
      <c r="N883" s="13"/>
      <c r="O883" s="13"/>
      <c r="P883" s="13"/>
      <c r="Q883" s="13"/>
      <c r="R883" s="13"/>
      <c r="S883" s="13"/>
    </row>
    <row r="884" spans="1:19" ht="12.7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3"/>
      <c r="K884" s="13"/>
      <c r="L884" s="13"/>
      <c r="M884" s="13"/>
      <c r="N884" s="13"/>
      <c r="O884" s="13"/>
      <c r="P884" s="13"/>
      <c r="Q884" s="13"/>
      <c r="R884" s="13"/>
      <c r="S884" s="13"/>
    </row>
    <row r="885" spans="1:19" ht="12.7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3"/>
      <c r="K885" s="13"/>
      <c r="L885" s="13"/>
      <c r="M885" s="13"/>
      <c r="N885" s="13"/>
      <c r="O885" s="13"/>
      <c r="P885" s="13"/>
      <c r="Q885" s="13"/>
      <c r="R885" s="13"/>
      <c r="S885" s="13"/>
    </row>
    <row r="886" spans="1:19" ht="12.7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3"/>
      <c r="K886" s="13"/>
      <c r="L886" s="13"/>
      <c r="M886" s="13"/>
      <c r="N886" s="13"/>
      <c r="O886" s="13"/>
      <c r="P886" s="13"/>
      <c r="Q886" s="13"/>
      <c r="R886" s="13"/>
      <c r="S886" s="13"/>
    </row>
    <row r="887" spans="1:19" ht="12.7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3"/>
      <c r="K887" s="13"/>
      <c r="L887" s="13"/>
      <c r="M887" s="13"/>
      <c r="N887" s="13"/>
      <c r="O887" s="13"/>
      <c r="P887" s="13"/>
      <c r="Q887" s="13"/>
      <c r="R887" s="13"/>
      <c r="S887" s="13"/>
    </row>
    <row r="888" spans="1:19" ht="12.7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3"/>
      <c r="O888" s="13"/>
      <c r="P888" s="13"/>
      <c r="Q888" s="13"/>
      <c r="R888" s="13"/>
      <c r="S888" s="13"/>
    </row>
    <row r="889" spans="1:19" ht="12.7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3"/>
      <c r="K889" s="13"/>
      <c r="L889" s="13"/>
      <c r="M889" s="13"/>
      <c r="N889" s="13"/>
      <c r="O889" s="13"/>
      <c r="P889" s="13"/>
      <c r="Q889" s="13"/>
      <c r="R889" s="13"/>
      <c r="S889" s="13"/>
    </row>
    <row r="890" spans="1:19" ht="12.7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3"/>
      <c r="K890" s="13"/>
      <c r="L890" s="13"/>
      <c r="M890" s="13"/>
      <c r="N890" s="13"/>
      <c r="O890" s="13"/>
      <c r="P890" s="13"/>
      <c r="Q890" s="13"/>
      <c r="R890" s="13"/>
      <c r="S890" s="13"/>
    </row>
    <row r="891" spans="1:19" ht="12.7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3"/>
      <c r="K891" s="13"/>
      <c r="L891" s="13"/>
      <c r="M891" s="13"/>
      <c r="N891" s="13"/>
      <c r="O891" s="13"/>
      <c r="P891" s="13"/>
      <c r="Q891" s="13"/>
      <c r="R891" s="13"/>
      <c r="S891" s="13"/>
    </row>
    <row r="892" spans="1:19" ht="12.7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3"/>
      <c r="O892" s="13"/>
      <c r="P892" s="13"/>
      <c r="Q892" s="13"/>
      <c r="R892" s="13"/>
      <c r="S892" s="13"/>
    </row>
    <row r="893" spans="1:19" ht="12.7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3"/>
      <c r="K893" s="13"/>
      <c r="L893" s="13"/>
      <c r="M893" s="13"/>
      <c r="N893" s="13"/>
      <c r="O893" s="13"/>
      <c r="P893" s="13"/>
      <c r="Q893" s="13"/>
      <c r="R893" s="13"/>
      <c r="S893" s="13"/>
    </row>
    <row r="894" spans="1:19" ht="12.7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3"/>
      <c r="K894" s="13"/>
      <c r="L894" s="13"/>
      <c r="M894" s="13"/>
      <c r="N894" s="13"/>
      <c r="O894" s="13"/>
      <c r="P894" s="13"/>
      <c r="Q894" s="13"/>
      <c r="R894" s="13"/>
      <c r="S894" s="13"/>
    </row>
    <row r="895" spans="1:19" ht="12.7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3"/>
      <c r="K895" s="13"/>
      <c r="L895" s="13"/>
      <c r="M895" s="13"/>
      <c r="N895" s="13"/>
      <c r="O895" s="13"/>
      <c r="P895" s="13"/>
      <c r="Q895" s="13"/>
      <c r="R895" s="13"/>
      <c r="S895" s="13"/>
    </row>
    <row r="896" spans="1:19" ht="12.7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3"/>
      <c r="K896" s="13"/>
      <c r="L896" s="13"/>
      <c r="M896" s="13"/>
      <c r="N896" s="13"/>
      <c r="O896" s="13"/>
      <c r="P896" s="13"/>
      <c r="Q896" s="13"/>
      <c r="R896" s="13"/>
      <c r="S896" s="13"/>
    </row>
    <row r="897" spans="1:19" ht="12.7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3"/>
      <c r="K897" s="13"/>
      <c r="L897" s="13"/>
      <c r="M897" s="13"/>
      <c r="N897" s="13"/>
      <c r="O897" s="13"/>
      <c r="P897" s="13"/>
      <c r="Q897" s="13"/>
      <c r="R897" s="13"/>
      <c r="S897" s="13"/>
    </row>
    <row r="898" spans="1:19" ht="12.7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3"/>
      <c r="K898" s="13"/>
      <c r="L898" s="13"/>
      <c r="M898" s="13"/>
      <c r="N898" s="13"/>
      <c r="O898" s="13"/>
      <c r="P898" s="13"/>
      <c r="Q898" s="13"/>
      <c r="R898" s="13"/>
      <c r="S898" s="13"/>
    </row>
    <row r="899" spans="1:19" ht="12.7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3"/>
      <c r="K899" s="13"/>
      <c r="L899" s="13"/>
      <c r="M899" s="13"/>
      <c r="N899" s="13"/>
      <c r="O899" s="13"/>
      <c r="P899" s="13"/>
      <c r="Q899" s="13"/>
      <c r="R899" s="13"/>
      <c r="S899" s="13"/>
    </row>
    <row r="900" spans="1:19" ht="12.7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3"/>
      <c r="K900" s="13"/>
      <c r="L900" s="13"/>
      <c r="M900" s="13"/>
      <c r="N900" s="13"/>
      <c r="O900" s="13"/>
      <c r="P900" s="13"/>
      <c r="Q900" s="13"/>
      <c r="R900" s="13"/>
      <c r="S900" s="13"/>
    </row>
    <row r="901" spans="1:19" ht="12.7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3"/>
      <c r="K901" s="13"/>
      <c r="L901" s="13"/>
      <c r="M901" s="13"/>
      <c r="N901" s="13"/>
      <c r="O901" s="13"/>
      <c r="P901" s="13"/>
      <c r="Q901" s="13"/>
      <c r="R901" s="13"/>
      <c r="S901" s="13"/>
    </row>
    <row r="902" spans="1:19" ht="12.7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3"/>
      <c r="K902" s="13"/>
      <c r="L902" s="13"/>
      <c r="M902" s="13"/>
      <c r="N902" s="13"/>
      <c r="O902" s="13"/>
      <c r="P902" s="13"/>
      <c r="Q902" s="13"/>
      <c r="R902" s="13"/>
      <c r="S902" s="13"/>
    </row>
    <row r="903" spans="1:19" ht="12.7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3"/>
      <c r="K903" s="13"/>
      <c r="L903" s="13"/>
      <c r="M903" s="13"/>
      <c r="N903" s="13"/>
      <c r="O903" s="13"/>
      <c r="P903" s="13"/>
      <c r="Q903" s="13"/>
      <c r="R903" s="13"/>
      <c r="S903" s="13"/>
    </row>
    <row r="904" spans="1:19" ht="12.7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3"/>
      <c r="K904" s="13"/>
      <c r="L904" s="13"/>
      <c r="M904" s="13"/>
      <c r="N904" s="13"/>
      <c r="O904" s="13"/>
      <c r="P904" s="13"/>
      <c r="Q904" s="13"/>
      <c r="R904" s="13"/>
      <c r="S904" s="13"/>
    </row>
    <row r="905" spans="1:19" ht="12.7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3"/>
      <c r="K905" s="13"/>
      <c r="L905" s="13"/>
      <c r="M905" s="13"/>
      <c r="N905" s="13"/>
      <c r="O905" s="13"/>
      <c r="P905" s="13"/>
      <c r="Q905" s="13"/>
      <c r="R905" s="13"/>
      <c r="S905" s="13"/>
    </row>
    <row r="906" spans="1:19" ht="12.7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3"/>
      <c r="K906" s="13"/>
      <c r="L906" s="13"/>
      <c r="M906" s="13"/>
      <c r="N906" s="13"/>
      <c r="O906" s="13"/>
      <c r="P906" s="13"/>
      <c r="Q906" s="13"/>
      <c r="R906" s="13"/>
      <c r="S906" s="13"/>
    </row>
    <row r="907" spans="1:19" ht="12.7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3"/>
      <c r="K907" s="13"/>
      <c r="L907" s="13"/>
      <c r="M907" s="13"/>
      <c r="N907" s="13"/>
      <c r="O907" s="13"/>
      <c r="P907" s="13"/>
      <c r="Q907" s="13"/>
      <c r="R907" s="13"/>
      <c r="S907" s="13"/>
    </row>
    <row r="908" spans="1:19" ht="12.7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3"/>
      <c r="K908" s="13"/>
      <c r="L908" s="13"/>
      <c r="M908" s="13"/>
      <c r="N908" s="13"/>
      <c r="O908" s="13"/>
      <c r="P908" s="13"/>
      <c r="Q908" s="13"/>
      <c r="R908" s="13"/>
      <c r="S908" s="13"/>
    </row>
    <row r="909" spans="1:19" ht="12.7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3"/>
      <c r="K909" s="13"/>
      <c r="L909" s="13"/>
      <c r="M909" s="13"/>
      <c r="N909" s="13"/>
      <c r="O909" s="13"/>
      <c r="P909" s="13"/>
      <c r="Q909" s="13"/>
      <c r="R909" s="13"/>
      <c r="S909" s="13"/>
    </row>
    <row r="910" spans="1:19" ht="12.7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3"/>
      <c r="K910" s="13"/>
      <c r="L910" s="13"/>
      <c r="M910" s="13"/>
      <c r="N910" s="13"/>
      <c r="O910" s="13"/>
      <c r="P910" s="13"/>
      <c r="Q910" s="13"/>
      <c r="R910" s="13"/>
      <c r="S910" s="13"/>
    </row>
    <row r="911" spans="1:19" ht="12.7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3"/>
      <c r="O911" s="13"/>
      <c r="P911" s="13"/>
      <c r="Q911" s="13"/>
      <c r="R911" s="13"/>
      <c r="S911" s="13"/>
    </row>
    <row r="912" spans="1:19" ht="12.7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3"/>
      <c r="K912" s="13"/>
      <c r="L912" s="13"/>
      <c r="M912" s="13"/>
      <c r="N912" s="13"/>
      <c r="O912" s="13"/>
      <c r="P912" s="13"/>
      <c r="Q912" s="13"/>
      <c r="R912" s="13"/>
      <c r="S912" s="13"/>
    </row>
    <row r="913" spans="1:19" ht="12.7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3"/>
      <c r="K913" s="13"/>
      <c r="L913" s="13"/>
      <c r="M913" s="13"/>
      <c r="N913" s="13"/>
      <c r="O913" s="13"/>
      <c r="P913" s="13"/>
      <c r="Q913" s="13"/>
      <c r="R913" s="13"/>
      <c r="S913" s="13"/>
    </row>
    <row r="914" spans="1:19" ht="12.7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3"/>
      <c r="K914" s="13"/>
      <c r="L914" s="13"/>
      <c r="M914" s="13"/>
      <c r="N914" s="13"/>
      <c r="O914" s="13"/>
      <c r="P914" s="13"/>
      <c r="Q914" s="13"/>
      <c r="R914" s="13"/>
      <c r="S914" s="13"/>
    </row>
    <row r="915" spans="1:19" ht="12.7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3"/>
      <c r="K915" s="13"/>
      <c r="L915" s="13"/>
      <c r="M915" s="13"/>
      <c r="N915" s="13"/>
      <c r="O915" s="13"/>
      <c r="P915" s="13"/>
      <c r="Q915" s="13"/>
      <c r="R915" s="13"/>
      <c r="S915" s="13"/>
    </row>
    <row r="916" spans="1:19" ht="12.7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3"/>
      <c r="K916" s="13"/>
      <c r="L916" s="13"/>
      <c r="M916" s="13"/>
      <c r="N916" s="13"/>
      <c r="O916" s="13"/>
      <c r="P916" s="13"/>
      <c r="Q916" s="13"/>
      <c r="R916" s="13"/>
      <c r="S916" s="13"/>
    </row>
    <row r="917" spans="1:19" ht="12.7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3"/>
      <c r="K917" s="13"/>
      <c r="L917" s="13"/>
      <c r="M917" s="13"/>
      <c r="N917" s="13"/>
      <c r="O917" s="13"/>
      <c r="P917" s="13"/>
      <c r="Q917" s="13"/>
      <c r="R917" s="13"/>
      <c r="S917" s="13"/>
    </row>
    <row r="918" spans="1:19" ht="12.7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3"/>
      <c r="K918" s="13"/>
      <c r="L918" s="13"/>
      <c r="M918" s="13"/>
      <c r="N918" s="13"/>
      <c r="O918" s="13"/>
      <c r="P918" s="13"/>
      <c r="Q918" s="13"/>
      <c r="R918" s="13"/>
      <c r="S918" s="13"/>
    </row>
    <row r="919" spans="1:19" ht="12.7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3"/>
      <c r="K919" s="13"/>
      <c r="L919" s="13"/>
      <c r="M919" s="13"/>
      <c r="N919" s="13"/>
      <c r="O919" s="13"/>
      <c r="P919" s="13"/>
      <c r="Q919" s="13"/>
      <c r="R919" s="13"/>
      <c r="S919" s="13"/>
    </row>
    <row r="920" spans="1:19" ht="12.7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3"/>
      <c r="K920" s="13"/>
      <c r="L920" s="13"/>
      <c r="M920" s="13"/>
      <c r="N920" s="13"/>
      <c r="O920" s="13"/>
      <c r="P920" s="13"/>
      <c r="Q920" s="13"/>
      <c r="R920" s="13"/>
      <c r="S920" s="13"/>
    </row>
    <row r="921" spans="1:19" ht="12.7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3"/>
      <c r="K921" s="13"/>
      <c r="L921" s="13"/>
      <c r="M921" s="13"/>
      <c r="N921" s="13"/>
      <c r="O921" s="13"/>
      <c r="P921" s="13"/>
      <c r="Q921" s="13"/>
      <c r="R921" s="13"/>
      <c r="S921" s="13"/>
    </row>
    <row r="922" spans="1:19" ht="12.7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3"/>
      <c r="K922" s="13"/>
      <c r="L922" s="13"/>
      <c r="M922" s="13"/>
      <c r="N922" s="13"/>
      <c r="O922" s="13"/>
      <c r="P922" s="13"/>
      <c r="Q922" s="13"/>
      <c r="R922" s="13"/>
      <c r="S922" s="13"/>
    </row>
    <row r="923" spans="1:19" ht="12.7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3"/>
      <c r="K923" s="13"/>
      <c r="L923" s="13"/>
      <c r="M923" s="13"/>
      <c r="N923" s="13"/>
      <c r="O923" s="13"/>
      <c r="P923" s="13"/>
      <c r="Q923" s="13"/>
      <c r="R923" s="13"/>
      <c r="S923" s="13"/>
    </row>
    <row r="924" spans="1:19" ht="12.7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3"/>
      <c r="K924" s="13"/>
      <c r="L924" s="13"/>
      <c r="M924" s="13"/>
      <c r="N924" s="13"/>
      <c r="O924" s="13"/>
      <c r="P924" s="13"/>
      <c r="Q924" s="13"/>
      <c r="R924" s="13"/>
      <c r="S924" s="13"/>
    </row>
    <row r="925" spans="1:19" ht="12.7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3"/>
      <c r="K925" s="13"/>
      <c r="L925" s="13"/>
      <c r="M925" s="13"/>
      <c r="N925" s="13"/>
      <c r="O925" s="13"/>
      <c r="P925" s="13"/>
      <c r="Q925" s="13"/>
      <c r="R925" s="13"/>
      <c r="S925" s="13"/>
    </row>
    <row r="926" spans="1:19" ht="12.7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3"/>
      <c r="O926" s="13"/>
      <c r="P926" s="13"/>
      <c r="Q926" s="13"/>
      <c r="R926" s="13"/>
      <c r="S926" s="13"/>
    </row>
    <row r="927" spans="1:19" ht="12.7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3"/>
      <c r="K927" s="13"/>
      <c r="L927" s="13"/>
      <c r="M927" s="13"/>
      <c r="N927" s="13"/>
      <c r="O927" s="13"/>
      <c r="P927" s="13"/>
      <c r="Q927" s="13"/>
      <c r="R927" s="13"/>
      <c r="S927" s="13"/>
    </row>
    <row r="928" spans="1:19" ht="12.7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3"/>
      <c r="O928" s="13"/>
      <c r="P928" s="13"/>
      <c r="Q928" s="13"/>
      <c r="R928" s="13"/>
      <c r="S928" s="13"/>
    </row>
    <row r="929" spans="1:19" ht="12.7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3"/>
      <c r="K929" s="13"/>
      <c r="L929" s="13"/>
      <c r="M929" s="13"/>
      <c r="N929" s="13"/>
      <c r="O929" s="13"/>
      <c r="P929" s="13"/>
      <c r="Q929" s="13"/>
      <c r="R929" s="13"/>
      <c r="S929" s="13"/>
    </row>
    <row r="930" spans="1:19" ht="12.7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3"/>
      <c r="K930" s="13"/>
      <c r="L930" s="13"/>
      <c r="M930" s="13"/>
      <c r="N930" s="13"/>
      <c r="O930" s="13"/>
      <c r="P930" s="13"/>
      <c r="Q930" s="13"/>
      <c r="R930" s="13"/>
      <c r="S930" s="13"/>
    </row>
    <row r="931" spans="1:19" ht="12.7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3"/>
      <c r="K931" s="13"/>
      <c r="L931" s="13"/>
      <c r="M931" s="13"/>
      <c r="N931" s="13"/>
      <c r="O931" s="13"/>
      <c r="P931" s="13"/>
      <c r="Q931" s="13"/>
      <c r="R931" s="13"/>
      <c r="S931" s="13"/>
    </row>
    <row r="932" spans="1:19" ht="12.7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3"/>
      <c r="K932" s="13"/>
      <c r="L932" s="13"/>
      <c r="M932" s="13"/>
      <c r="N932" s="13"/>
      <c r="O932" s="13"/>
      <c r="P932" s="13"/>
      <c r="Q932" s="13"/>
      <c r="R932" s="13"/>
      <c r="S932" s="13"/>
    </row>
    <row r="933" spans="1:19" ht="12.7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3"/>
      <c r="K933" s="13"/>
      <c r="L933" s="13"/>
      <c r="M933" s="13"/>
      <c r="N933" s="13"/>
      <c r="O933" s="13"/>
      <c r="P933" s="13"/>
      <c r="Q933" s="13"/>
      <c r="R933" s="13"/>
      <c r="S933" s="13"/>
    </row>
    <row r="934" spans="1:19" ht="12.7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3"/>
      <c r="K934" s="13"/>
      <c r="L934" s="13"/>
      <c r="M934" s="13"/>
      <c r="N934" s="13"/>
      <c r="O934" s="13"/>
      <c r="P934" s="13"/>
      <c r="Q934" s="13"/>
      <c r="R934" s="13"/>
      <c r="S934" s="13"/>
    </row>
    <row r="935" spans="1:19" ht="12.7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3"/>
      <c r="K935" s="13"/>
      <c r="L935" s="13"/>
      <c r="M935" s="13"/>
      <c r="N935" s="13"/>
      <c r="O935" s="13"/>
      <c r="P935" s="13"/>
      <c r="Q935" s="13"/>
      <c r="R935" s="13"/>
      <c r="S935" s="13"/>
    </row>
    <row r="936" spans="1:19" ht="12.7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3"/>
      <c r="K936" s="13"/>
      <c r="L936" s="13"/>
      <c r="M936" s="13"/>
      <c r="N936" s="13"/>
      <c r="O936" s="13"/>
      <c r="P936" s="13"/>
      <c r="Q936" s="13"/>
      <c r="R936" s="13"/>
      <c r="S936" s="13"/>
    </row>
    <row r="937" spans="1:19" ht="12.7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3"/>
      <c r="K937" s="13"/>
      <c r="L937" s="13"/>
      <c r="M937" s="13"/>
      <c r="N937" s="13"/>
      <c r="O937" s="13"/>
      <c r="P937" s="13"/>
      <c r="Q937" s="13"/>
      <c r="R937" s="13"/>
      <c r="S937" s="13"/>
    </row>
    <row r="938" spans="1:19" ht="12.7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3"/>
      <c r="K938" s="13"/>
      <c r="L938" s="13"/>
      <c r="M938" s="13"/>
      <c r="N938" s="13"/>
      <c r="O938" s="13"/>
      <c r="P938" s="13"/>
      <c r="Q938" s="13"/>
      <c r="R938" s="13"/>
      <c r="S938" s="13"/>
    </row>
    <row r="939" spans="1:19" ht="12.7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3"/>
      <c r="K939" s="13"/>
      <c r="L939" s="13"/>
      <c r="M939" s="13"/>
      <c r="N939" s="13"/>
      <c r="O939" s="13"/>
      <c r="P939" s="13"/>
      <c r="Q939" s="13"/>
      <c r="R939" s="13"/>
      <c r="S939" s="13"/>
    </row>
    <row r="940" spans="1:19" ht="12.7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3"/>
      <c r="L940" s="13"/>
      <c r="M940" s="13"/>
      <c r="N940" s="13"/>
      <c r="O940" s="13"/>
      <c r="P940" s="13"/>
      <c r="Q940" s="13"/>
      <c r="R940" s="13"/>
      <c r="S940" s="13"/>
    </row>
    <row r="941" spans="1:19" ht="12.7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3"/>
      <c r="K941" s="13"/>
      <c r="L941" s="13"/>
      <c r="M941" s="13"/>
      <c r="N941" s="13"/>
      <c r="O941" s="13"/>
      <c r="P941" s="13"/>
      <c r="Q941" s="13"/>
      <c r="R941" s="13"/>
      <c r="S941" s="13"/>
    </row>
    <row r="942" spans="1:19" ht="12.7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3"/>
      <c r="K942" s="13"/>
      <c r="L942" s="13"/>
      <c r="M942" s="13"/>
      <c r="N942" s="13"/>
      <c r="O942" s="13"/>
      <c r="P942" s="13"/>
      <c r="Q942" s="13"/>
      <c r="R942" s="13"/>
      <c r="S942" s="13"/>
    </row>
    <row r="943" spans="1:19" ht="12.7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3"/>
      <c r="K943" s="13"/>
      <c r="L943" s="13"/>
      <c r="M943" s="13"/>
      <c r="N943" s="13"/>
      <c r="O943" s="13"/>
      <c r="P943" s="13"/>
      <c r="Q943" s="13"/>
      <c r="R943" s="13"/>
      <c r="S943" s="13"/>
    </row>
    <row r="944" spans="1:19" ht="12.7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3"/>
      <c r="K944" s="13"/>
      <c r="L944" s="13"/>
      <c r="M944" s="13"/>
      <c r="N944" s="13"/>
      <c r="O944" s="13"/>
      <c r="P944" s="13"/>
      <c r="Q944" s="13"/>
      <c r="R944" s="13"/>
      <c r="S944" s="13"/>
    </row>
    <row r="945" spans="1:19" ht="12.7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3"/>
      <c r="K945" s="13"/>
      <c r="L945" s="13"/>
      <c r="M945" s="13"/>
      <c r="N945" s="13"/>
      <c r="O945" s="13"/>
      <c r="P945" s="13"/>
      <c r="Q945" s="13"/>
      <c r="R945" s="13"/>
      <c r="S945" s="13"/>
    </row>
    <row r="946" spans="1:19" ht="12.7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3"/>
      <c r="K946" s="13"/>
      <c r="L946" s="13"/>
      <c r="M946" s="13"/>
      <c r="N946" s="13"/>
      <c r="O946" s="13"/>
      <c r="P946" s="13"/>
      <c r="Q946" s="13"/>
      <c r="R946" s="13"/>
      <c r="S946" s="13"/>
    </row>
    <row r="947" spans="1:19" ht="12.7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3"/>
      <c r="K947" s="13"/>
      <c r="L947" s="13"/>
      <c r="M947" s="13"/>
      <c r="N947" s="13"/>
      <c r="O947" s="13"/>
      <c r="P947" s="13"/>
      <c r="Q947" s="13"/>
      <c r="R947" s="13"/>
      <c r="S947" s="13"/>
    </row>
    <row r="948" spans="1:19" ht="12.7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3"/>
      <c r="K948" s="13"/>
      <c r="L948" s="13"/>
      <c r="M948" s="13"/>
      <c r="N948" s="13"/>
      <c r="O948" s="13"/>
      <c r="P948" s="13"/>
      <c r="Q948" s="13"/>
      <c r="R948" s="13"/>
      <c r="S948" s="13"/>
    </row>
    <row r="949" spans="1:19" ht="12.7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3"/>
      <c r="K949" s="13"/>
      <c r="L949" s="13"/>
      <c r="M949" s="13"/>
      <c r="N949" s="13"/>
      <c r="O949" s="13"/>
      <c r="P949" s="13"/>
      <c r="Q949" s="13"/>
      <c r="R949" s="13"/>
      <c r="S949" s="13"/>
    </row>
    <row r="950" spans="1:19" ht="12.7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3"/>
      <c r="K950" s="13"/>
      <c r="L950" s="13"/>
      <c r="M950" s="13"/>
      <c r="N950" s="13"/>
      <c r="O950" s="13"/>
      <c r="P950" s="13"/>
      <c r="Q950" s="13"/>
      <c r="R950" s="13"/>
      <c r="S950" s="13"/>
    </row>
    <row r="951" spans="1:19" ht="12.7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3"/>
      <c r="K951" s="13"/>
      <c r="L951" s="13"/>
      <c r="M951" s="13"/>
      <c r="N951" s="13"/>
      <c r="O951" s="13"/>
      <c r="P951" s="13"/>
      <c r="Q951" s="13"/>
      <c r="R951" s="13"/>
      <c r="S951" s="13"/>
    </row>
    <row r="952" spans="1:19" ht="12.7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3"/>
      <c r="K952" s="13"/>
      <c r="L952" s="13"/>
      <c r="M952" s="13"/>
      <c r="N952" s="13"/>
      <c r="O952" s="13"/>
      <c r="P952" s="13"/>
      <c r="Q952" s="13"/>
      <c r="R952" s="13"/>
      <c r="S952" s="13"/>
    </row>
    <row r="953" spans="1:19" ht="12.7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3"/>
      <c r="K953" s="13"/>
      <c r="L953" s="13"/>
      <c r="M953" s="13"/>
      <c r="N953" s="13"/>
      <c r="O953" s="13"/>
      <c r="P953" s="13"/>
      <c r="Q953" s="13"/>
      <c r="R953" s="13"/>
      <c r="S953" s="13"/>
    </row>
    <row r="954" spans="1:19" ht="12.7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3"/>
      <c r="O954" s="13"/>
      <c r="P954" s="13"/>
      <c r="Q954" s="13"/>
      <c r="R954" s="13"/>
      <c r="S954" s="13"/>
    </row>
    <row r="955" spans="1:19" ht="12.7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3"/>
      <c r="K955" s="13"/>
      <c r="L955" s="13"/>
      <c r="M955" s="13"/>
      <c r="N955" s="13"/>
      <c r="O955" s="13"/>
      <c r="P955" s="13"/>
      <c r="Q955" s="13"/>
      <c r="R955" s="13"/>
      <c r="S955" s="13"/>
    </row>
    <row r="956" spans="1:19" ht="12.7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3"/>
      <c r="K956" s="13"/>
      <c r="L956" s="13"/>
      <c r="M956" s="13"/>
      <c r="N956" s="13"/>
      <c r="O956" s="13"/>
      <c r="P956" s="13"/>
      <c r="Q956" s="13"/>
      <c r="R956" s="13"/>
      <c r="S956" s="13"/>
    </row>
    <row r="957" spans="1:19" ht="12.7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3"/>
      <c r="K957" s="13"/>
      <c r="L957" s="13"/>
      <c r="M957" s="13"/>
      <c r="N957" s="13"/>
      <c r="O957" s="13"/>
      <c r="P957" s="13"/>
      <c r="Q957" s="13"/>
      <c r="R957" s="13"/>
      <c r="S957" s="13"/>
    </row>
    <row r="958" spans="1:19" ht="12.7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3"/>
      <c r="K958" s="13"/>
      <c r="L958" s="13"/>
      <c r="M958" s="13"/>
      <c r="N958" s="13"/>
      <c r="O958" s="13"/>
      <c r="P958" s="13"/>
      <c r="Q958" s="13"/>
      <c r="R958" s="13"/>
      <c r="S958" s="13"/>
    </row>
    <row r="959" spans="1:19" ht="12.7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3"/>
      <c r="K959" s="13"/>
      <c r="L959" s="13"/>
      <c r="M959" s="13"/>
      <c r="N959" s="13"/>
      <c r="O959" s="13"/>
      <c r="P959" s="13"/>
      <c r="Q959" s="13"/>
      <c r="R959" s="13"/>
      <c r="S959" s="13"/>
    </row>
    <row r="960" spans="1:19" ht="12.7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3"/>
      <c r="O960" s="13"/>
      <c r="P960" s="13"/>
      <c r="Q960" s="13"/>
      <c r="R960" s="13"/>
      <c r="S960" s="13"/>
    </row>
    <row r="961" spans="1:19" ht="12.7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3"/>
      <c r="K961" s="13"/>
      <c r="L961" s="13"/>
      <c r="M961" s="13"/>
      <c r="N961" s="13"/>
      <c r="O961" s="13"/>
      <c r="P961" s="13"/>
      <c r="Q961" s="13"/>
      <c r="R961" s="13"/>
      <c r="S961" s="13"/>
    </row>
    <row r="962" spans="1:19" ht="12.7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3"/>
      <c r="K962" s="13"/>
      <c r="L962" s="13"/>
      <c r="M962" s="13"/>
      <c r="N962" s="13"/>
      <c r="O962" s="13"/>
      <c r="P962" s="13"/>
      <c r="Q962" s="13"/>
      <c r="R962" s="13"/>
      <c r="S962" s="13"/>
    </row>
    <row r="963" spans="1:19" ht="12.7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3"/>
      <c r="K963" s="13"/>
      <c r="L963" s="13"/>
      <c r="M963" s="13"/>
      <c r="N963" s="13"/>
      <c r="O963" s="13"/>
      <c r="P963" s="13"/>
      <c r="Q963" s="13"/>
      <c r="R963" s="13"/>
      <c r="S963" s="13"/>
    </row>
    <row r="964" spans="1:19" ht="12.7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3"/>
      <c r="K964" s="13"/>
      <c r="L964" s="13"/>
      <c r="M964" s="13"/>
      <c r="N964" s="13"/>
      <c r="O964" s="13"/>
      <c r="P964" s="13"/>
      <c r="Q964" s="13"/>
      <c r="R964" s="13"/>
      <c r="S964" s="13"/>
    </row>
    <row r="965" spans="1:19" ht="12.7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3"/>
      <c r="K965" s="13"/>
      <c r="L965" s="13"/>
      <c r="M965" s="13"/>
      <c r="N965" s="13"/>
      <c r="O965" s="13"/>
      <c r="P965" s="13"/>
      <c r="Q965" s="13"/>
      <c r="R965" s="13"/>
      <c r="S965" s="13"/>
    </row>
    <row r="966" spans="1:19" ht="12.7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3"/>
      <c r="K966" s="13"/>
      <c r="L966" s="13"/>
      <c r="M966" s="13"/>
      <c r="N966" s="13"/>
      <c r="O966" s="13"/>
      <c r="P966" s="13"/>
      <c r="Q966" s="13"/>
      <c r="R966" s="13"/>
      <c r="S966" s="13"/>
    </row>
    <row r="967" spans="1:19" ht="12.7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3"/>
      <c r="K967" s="13"/>
      <c r="L967" s="13"/>
      <c r="M967" s="13"/>
      <c r="N967" s="13"/>
      <c r="O967" s="13"/>
      <c r="P967" s="13"/>
      <c r="Q967" s="13"/>
      <c r="R967" s="13"/>
      <c r="S967" s="13"/>
    </row>
    <row r="968" spans="1:19" ht="12.7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3"/>
      <c r="O968" s="13"/>
      <c r="P968" s="13"/>
      <c r="Q968" s="13"/>
      <c r="R968" s="13"/>
      <c r="S968" s="13"/>
    </row>
    <row r="969" spans="1:19" ht="12.7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3"/>
      <c r="K969" s="13"/>
      <c r="L969" s="13"/>
      <c r="M969" s="13"/>
      <c r="N969" s="13"/>
      <c r="O969" s="13"/>
      <c r="P969" s="13"/>
      <c r="Q969" s="13"/>
      <c r="R969" s="13"/>
      <c r="S969" s="13"/>
    </row>
    <row r="970" spans="1:19" ht="12.7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3"/>
      <c r="K970" s="13"/>
      <c r="L970" s="13"/>
      <c r="M970" s="13"/>
      <c r="N970" s="13"/>
      <c r="O970" s="13"/>
      <c r="P970" s="13"/>
      <c r="Q970" s="13"/>
      <c r="R970" s="13"/>
      <c r="S970" s="13"/>
    </row>
    <row r="971" spans="1:19" ht="12.7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3"/>
      <c r="K971" s="13"/>
      <c r="L971" s="13"/>
      <c r="M971" s="13"/>
      <c r="N971" s="13"/>
      <c r="O971" s="13"/>
      <c r="P971" s="13"/>
      <c r="Q971" s="13"/>
      <c r="R971" s="13"/>
      <c r="S971" s="13"/>
    </row>
    <row r="972" spans="1:19" ht="12.7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3"/>
      <c r="K972" s="13"/>
      <c r="L972" s="13"/>
      <c r="M972" s="13"/>
      <c r="N972" s="13"/>
      <c r="O972" s="13"/>
      <c r="P972" s="13"/>
      <c r="Q972" s="13"/>
      <c r="R972" s="13"/>
      <c r="S972" s="13"/>
    </row>
    <row r="973" spans="1:19" ht="12.7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3"/>
      <c r="K973" s="13"/>
      <c r="L973" s="13"/>
      <c r="M973" s="13"/>
      <c r="N973" s="13"/>
      <c r="O973" s="13"/>
      <c r="P973" s="13"/>
      <c r="Q973" s="13"/>
      <c r="R973" s="13"/>
      <c r="S973" s="13"/>
    </row>
    <row r="974" spans="1:19" ht="12.7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3"/>
      <c r="K974" s="13"/>
      <c r="L974" s="13"/>
      <c r="M974" s="13"/>
      <c r="N974" s="13"/>
      <c r="O974" s="13"/>
      <c r="P974" s="13"/>
      <c r="Q974" s="13"/>
      <c r="R974" s="13"/>
      <c r="S974" s="13"/>
    </row>
    <row r="975" spans="1:19" ht="12.7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3"/>
      <c r="K975" s="13"/>
      <c r="L975" s="13"/>
      <c r="M975" s="13"/>
      <c r="N975" s="13"/>
      <c r="O975" s="13"/>
      <c r="P975" s="13"/>
      <c r="Q975" s="13"/>
      <c r="R975" s="13"/>
      <c r="S975" s="13"/>
    </row>
    <row r="976" spans="1:19" ht="12.7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3"/>
      <c r="K976" s="13"/>
      <c r="L976" s="13"/>
      <c r="M976" s="13"/>
      <c r="N976" s="13"/>
      <c r="O976" s="13"/>
      <c r="P976" s="13"/>
      <c r="Q976" s="13"/>
      <c r="R976" s="13"/>
      <c r="S976" s="13"/>
    </row>
    <row r="977" spans="1:19" ht="12.7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3"/>
      <c r="K977" s="13"/>
      <c r="L977" s="13"/>
      <c r="M977" s="13"/>
      <c r="N977" s="13"/>
      <c r="O977" s="13"/>
      <c r="P977" s="13"/>
      <c r="Q977" s="13"/>
      <c r="R977" s="13"/>
      <c r="S977" s="13"/>
    </row>
    <row r="978" spans="1:19" ht="12.7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3"/>
      <c r="K978" s="13"/>
      <c r="L978" s="13"/>
      <c r="M978" s="13"/>
      <c r="N978" s="13"/>
      <c r="O978" s="13"/>
      <c r="P978" s="13"/>
      <c r="Q978" s="13"/>
      <c r="R978" s="13"/>
      <c r="S978" s="13"/>
    </row>
    <row r="979" spans="1:19" ht="12.7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3"/>
      <c r="K979" s="13"/>
      <c r="L979" s="13"/>
      <c r="M979" s="13"/>
      <c r="N979" s="13"/>
      <c r="O979" s="13"/>
      <c r="P979" s="13"/>
      <c r="Q979" s="13"/>
      <c r="R979" s="13"/>
      <c r="S979" s="13"/>
    </row>
    <row r="980" spans="1:19" ht="12.7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3"/>
      <c r="K980" s="13"/>
      <c r="L980" s="13"/>
      <c r="M980" s="13"/>
      <c r="N980" s="13"/>
      <c r="O980" s="13"/>
      <c r="P980" s="13"/>
      <c r="Q980" s="13"/>
      <c r="R980" s="13"/>
      <c r="S980" s="13"/>
    </row>
    <row r="981" spans="1:19" ht="12.7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3"/>
      <c r="K981" s="13"/>
      <c r="L981" s="13"/>
      <c r="M981" s="13"/>
      <c r="N981" s="13"/>
      <c r="O981" s="13"/>
      <c r="P981" s="13"/>
      <c r="Q981" s="13"/>
      <c r="R981" s="13"/>
      <c r="S981" s="13"/>
    </row>
    <row r="982" spans="1:19" ht="12.7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3"/>
      <c r="L982" s="13"/>
      <c r="M982" s="13"/>
      <c r="N982" s="13"/>
      <c r="O982" s="13"/>
      <c r="P982" s="13"/>
      <c r="Q982" s="13"/>
      <c r="R982" s="13"/>
      <c r="S982" s="13"/>
    </row>
    <row r="983" spans="1:19" ht="12.7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3"/>
      <c r="L983" s="13"/>
      <c r="M983" s="13"/>
      <c r="N983" s="13"/>
      <c r="O983" s="13"/>
      <c r="P983" s="13"/>
      <c r="Q983" s="13"/>
      <c r="R983" s="13"/>
      <c r="S983" s="13"/>
    </row>
    <row r="984" spans="1:19" ht="12.7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3"/>
      <c r="L984" s="13"/>
      <c r="M984" s="13"/>
      <c r="N984" s="13"/>
      <c r="O984" s="13"/>
      <c r="P984" s="13"/>
      <c r="Q984" s="13"/>
      <c r="R984" s="13"/>
      <c r="S984" s="13"/>
    </row>
    <row r="985" spans="1:19" ht="12.7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3"/>
      <c r="K985" s="13"/>
      <c r="L985" s="13"/>
      <c r="M985" s="13"/>
      <c r="N985" s="13"/>
      <c r="O985" s="13"/>
      <c r="P985" s="13"/>
      <c r="Q985" s="13"/>
      <c r="R985" s="13"/>
      <c r="S985" s="13"/>
    </row>
    <row r="986" spans="1:19" ht="12.7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3"/>
      <c r="K986" s="13"/>
      <c r="L986" s="13"/>
      <c r="M986" s="13"/>
      <c r="N986" s="13"/>
      <c r="O986" s="13"/>
      <c r="P986" s="13"/>
      <c r="Q986" s="13"/>
      <c r="R986" s="13"/>
      <c r="S986" s="13"/>
    </row>
    <row r="987" spans="1:19" ht="12.7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3"/>
      <c r="K987" s="13"/>
      <c r="L987" s="13"/>
      <c r="M987" s="13"/>
      <c r="N987" s="13"/>
      <c r="O987" s="13"/>
      <c r="P987" s="13"/>
      <c r="Q987" s="13"/>
      <c r="R987" s="13"/>
      <c r="S987" s="13"/>
    </row>
    <row r="988" spans="1:19" ht="12.7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3"/>
      <c r="K988" s="13"/>
      <c r="L988" s="13"/>
      <c r="M988" s="13"/>
      <c r="N988" s="13"/>
      <c r="O988" s="13"/>
      <c r="P988" s="13"/>
      <c r="Q988" s="13"/>
      <c r="R988" s="13"/>
      <c r="S988" s="13"/>
    </row>
    <row r="989" spans="1:19" ht="12.7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3"/>
      <c r="K989" s="13"/>
      <c r="L989" s="13"/>
      <c r="M989" s="13"/>
      <c r="N989" s="13"/>
      <c r="O989" s="13"/>
      <c r="P989" s="13"/>
      <c r="Q989" s="13"/>
      <c r="R989" s="13"/>
      <c r="S989" s="13"/>
    </row>
    <row r="990" spans="1:19" ht="12.7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3"/>
      <c r="K990" s="13"/>
      <c r="L990" s="13"/>
      <c r="M990" s="13"/>
      <c r="N990" s="13"/>
      <c r="O990" s="13"/>
      <c r="P990" s="13"/>
      <c r="Q990" s="13"/>
      <c r="R990" s="13"/>
      <c r="S990" s="13"/>
    </row>
    <row r="991" spans="1:19" ht="12.7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3"/>
      <c r="K991" s="13"/>
      <c r="L991" s="13"/>
      <c r="M991" s="13"/>
      <c r="N991" s="13"/>
      <c r="O991" s="13"/>
      <c r="P991" s="13"/>
      <c r="Q991" s="13"/>
      <c r="R991" s="13"/>
      <c r="S991" s="13"/>
    </row>
    <row r="992" spans="1:19" ht="12.7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3"/>
      <c r="K992" s="13"/>
      <c r="L992" s="13"/>
      <c r="M992" s="13"/>
      <c r="N992" s="13"/>
      <c r="O992" s="13"/>
      <c r="P992" s="13"/>
      <c r="Q992" s="13"/>
      <c r="R992" s="13"/>
      <c r="S992" s="13"/>
    </row>
    <row r="993" spans="1:19" ht="12.7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3"/>
      <c r="K993" s="13"/>
      <c r="L993" s="13"/>
      <c r="M993" s="13"/>
      <c r="N993" s="13"/>
      <c r="O993" s="13"/>
      <c r="P993" s="13"/>
      <c r="Q993" s="13"/>
      <c r="R993" s="13"/>
      <c r="S993" s="13"/>
    </row>
    <row r="994" spans="1:19" ht="12.7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3"/>
      <c r="O994" s="13"/>
      <c r="P994" s="13"/>
      <c r="Q994" s="13"/>
      <c r="R994" s="13"/>
      <c r="S994" s="13"/>
    </row>
    <row r="995" spans="1:19" ht="12.7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3"/>
      <c r="K995" s="13"/>
      <c r="L995" s="13"/>
      <c r="M995" s="13"/>
      <c r="N995" s="13"/>
      <c r="O995" s="13"/>
      <c r="P995" s="13"/>
      <c r="Q995" s="13"/>
      <c r="R995" s="13"/>
      <c r="S995" s="13"/>
    </row>
    <row r="996" spans="1:19" ht="12.7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3"/>
      <c r="K996" s="13"/>
      <c r="L996" s="13"/>
      <c r="M996" s="13"/>
      <c r="N996" s="13"/>
      <c r="O996" s="13"/>
      <c r="P996" s="13"/>
      <c r="Q996" s="13"/>
      <c r="R996" s="13"/>
      <c r="S996" s="13"/>
    </row>
    <row r="997" spans="1:19" ht="12.75" customHeight="1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3"/>
      <c r="O997" s="13"/>
      <c r="P997" s="13"/>
      <c r="Q997" s="13"/>
      <c r="R997" s="13"/>
      <c r="S997" s="13"/>
    </row>
    <row r="998" spans="1:19" ht="12.75" customHeight="1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3"/>
      <c r="K998" s="13"/>
      <c r="L998" s="13"/>
      <c r="M998" s="13"/>
      <c r="N998" s="13"/>
      <c r="O998" s="13"/>
      <c r="P998" s="13"/>
      <c r="Q998" s="13"/>
      <c r="R998" s="13"/>
      <c r="S998" s="13"/>
    </row>
    <row r="999" spans="1:19" ht="12.75" customHeight="1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3"/>
      <c r="M999" s="13"/>
      <c r="N999" s="13"/>
      <c r="O999" s="13"/>
      <c r="P999" s="13"/>
      <c r="Q999" s="13"/>
      <c r="R999" s="13"/>
      <c r="S999" s="13"/>
    </row>
    <row r="1000" spans="1:19" ht="12.75" customHeight="1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</row>
    <row r="1001" spans="1:19" ht="12.75" customHeight="1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</row>
    <row r="1002" spans="1:19" ht="12.75" customHeight="1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</row>
    <row r="1003" spans="1:19" ht="12.75" customHeight="1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</row>
    <row r="1004" spans="1:19" ht="12.75" customHeight="1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</row>
    <row r="1005" spans="1:19" ht="12.75" customHeight="1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</row>
    <row r="1006" spans="1:19" ht="12.75" customHeight="1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</row>
    <row r="1007" spans="1:19" ht="12.75" customHeight="1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</row>
    <row r="1008" spans="1:19" ht="12.75" customHeight="1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</row>
    <row r="1009" spans="1:19" ht="12.75" customHeight="1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</row>
    <row r="1010" spans="1:19" ht="12.75" customHeight="1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</row>
    <row r="1011" spans="1:19" ht="12.75" customHeight="1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</row>
    <row r="1012" spans="1:19" ht="12.75" customHeight="1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</row>
    <row r="1013" spans="1:19" ht="12.75" customHeight="1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</row>
    <row r="1014" spans="1:19" ht="12.75" customHeight="1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</row>
    <row r="1015" spans="1:19" ht="12.75" customHeight="1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</row>
    <row r="1016" spans="1:19" ht="12.75" customHeight="1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</row>
    <row r="1017" spans="1:19" ht="12.75" customHeight="1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</row>
    <row r="1018" spans="1:19" ht="12.75" customHeight="1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</row>
    <row r="1019" spans="1:19" ht="12.75" customHeight="1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</row>
    <row r="1020" spans="1:19" ht="12.75" customHeight="1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</row>
    <row r="1021" spans="1:19" ht="12.75" customHeight="1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</row>
    <row r="1022" spans="1:19" ht="12.75" customHeight="1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</row>
    <row r="1023" spans="1:19" ht="12.75" customHeight="1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</row>
    <row r="1024" spans="1:19" ht="12.75" customHeight="1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</row>
    <row r="1025" spans="1:19" ht="12.75" customHeight="1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</row>
    <row r="1026" spans="1:19" ht="12.75" customHeight="1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</row>
    <row r="1027" spans="1:19" ht="12.75" customHeight="1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</row>
    <row r="1028" spans="1:19" ht="12.75" customHeight="1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</row>
    <row r="1029" spans="1:19" ht="12.75" customHeight="1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</row>
    <row r="1030" spans="1:19" ht="12.75" customHeight="1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</row>
    <row r="1031" spans="1:19" ht="12.75" customHeight="1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</row>
    <row r="1032" spans="1:19" ht="12.75" customHeight="1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</row>
    <row r="1033" spans="1:19" ht="12.75" customHeight="1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</row>
    <row r="1034" spans="1:19" ht="12.75" customHeight="1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</row>
    <row r="1035" spans="1:19" ht="12.75" customHeight="1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</row>
    <row r="1036" spans="1:19" ht="12.75" customHeight="1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</row>
    <row r="1037" spans="1:19" ht="12.75" customHeight="1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</row>
    <row r="1038" spans="1:19" ht="12.75" customHeight="1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</row>
    <row r="1039" spans="1:19" ht="12.75" customHeight="1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</row>
    <row r="1040" spans="1:19" ht="12.75" customHeight="1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</row>
    <row r="1041" spans="1:19" ht="12.75" customHeight="1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</row>
    <row r="1042" spans="1:19" ht="12.75" customHeight="1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</row>
    <row r="1043" spans="1:19" ht="12.75" customHeight="1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</row>
    <row r="1044" spans="1:19" ht="12.75" customHeight="1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</row>
    <row r="1045" spans="1:19" ht="12.75" customHeight="1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</row>
    <row r="1046" spans="1:19" ht="12.75" customHeight="1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</row>
    <row r="1047" spans="1:19" ht="12.75" customHeight="1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</row>
    <row r="1048" spans="1:19" ht="12.75" customHeight="1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</row>
    <row r="1049" spans="1:19" ht="12.75" customHeight="1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</row>
    <row r="1050" spans="1:19" ht="12.75" customHeight="1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</row>
    <row r="1051" spans="1:19" ht="12.75" customHeight="1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</row>
    <row r="1052" spans="1:19" ht="12.75" customHeight="1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</row>
    <row r="1053" spans="1:19" ht="12.75" customHeight="1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</row>
    <row r="1054" spans="1:19" ht="12.75" customHeight="1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</row>
    <row r="1055" spans="1:19" ht="12.75" customHeight="1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</row>
    <row r="1056" spans="1:19" ht="12.75" customHeight="1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</row>
    <row r="1057" spans="1:19" ht="12.75" customHeight="1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</row>
    <row r="1058" spans="1:19" ht="12.75" customHeight="1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</row>
    <row r="1059" spans="1:19" ht="12.75" customHeight="1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</row>
    <row r="1060" spans="1:19" ht="12.75" customHeight="1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</row>
    <row r="1061" spans="1:19" ht="12.75" customHeight="1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</row>
    <row r="1062" spans="1:19" ht="12.75" customHeight="1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</row>
    <row r="1063" spans="1:19" ht="12.75" customHeight="1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</row>
    <row r="1064" spans="1:19" ht="12.75" customHeight="1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</row>
    <row r="1065" spans="1:19" ht="12.75" customHeight="1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</row>
    <row r="1066" spans="1:19" ht="12.75" customHeight="1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</row>
    <row r="1067" spans="1:19" ht="12.75" customHeight="1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</row>
    <row r="1068" spans="1:19" ht="12.75" customHeight="1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</row>
    <row r="1069" spans="1:19" ht="12.75" customHeight="1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</row>
    <row r="1070" spans="1:19" ht="12.75" customHeight="1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</row>
    <row r="1071" spans="1:19" ht="12.75" customHeight="1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</row>
    <row r="1072" spans="1:19" ht="12.75" customHeight="1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</row>
    <row r="1073" spans="1:19" ht="12.75" customHeight="1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</row>
    <row r="1074" spans="1:19" ht="12.75" customHeight="1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</row>
    <row r="1075" spans="1:19" ht="12.75" customHeight="1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</row>
    <row r="1076" spans="1:19" ht="12.75" customHeight="1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</row>
    <row r="1077" spans="1:19" ht="12.75" customHeight="1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</row>
    <row r="1078" spans="1:19" ht="12.75" customHeight="1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</row>
    <row r="1079" spans="1:19" ht="12.75" customHeight="1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</row>
    <row r="1080" spans="1:19" ht="12.75" customHeight="1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</row>
    <row r="1081" spans="1:19" ht="12.75" customHeight="1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</row>
    <row r="1082" spans="1:19" ht="12.75" customHeight="1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</row>
    <row r="1083" spans="1:19" ht="12.75" customHeight="1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</row>
    <row r="1084" spans="1:19" ht="12.75" customHeight="1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</row>
    <row r="1085" spans="1:19" ht="12.75" customHeight="1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</row>
    <row r="1086" spans="1:19" ht="12.75" customHeight="1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</row>
    <row r="1087" spans="1:19" ht="12.75" customHeight="1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</row>
    <row r="1088" spans="1:19" ht="12.75" customHeight="1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</row>
    <row r="1089" spans="1:19" ht="12.75" customHeight="1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</row>
    <row r="1090" spans="1:19" ht="12.75" customHeight="1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</row>
    <row r="1091" spans="1:19" ht="12.75" customHeight="1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</row>
    <row r="1092" spans="1:19" ht="12.75" customHeight="1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</row>
    <row r="1093" spans="1:19" ht="12.75" customHeight="1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</row>
    <row r="1094" spans="1:19" ht="12.75" customHeight="1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</row>
    <row r="1095" spans="1:19" ht="12.75" customHeight="1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</row>
    <row r="1096" spans="1:19" ht="12.75" customHeight="1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</row>
    <row r="1097" spans="1:19" ht="12.75" customHeight="1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</row>
    <row r="1098" spans="1:19" ht="12.75" customHeight="1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</row>
    <row r="1099" spans="1:19" ht="12.75" customHeight="1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</row>
    <row r="1100" spans="1:19" ht="12.75" customHeight="1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</row>
    <row r="1101" spans="1:19" ht="12.75" customHeight="1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</row>
    <row r="1102" spans="1:19" ht="12.75" customHeight="1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</row>
    <row r="1103" spans="1:19" ht="12.75" customHeight="1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</row>
    <row r="1104" spans="1:19" ht="12.75" customHeight="1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</row>
    <row r="1105" spans="1:19" ht="12.75" customHeight="1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</row>
    <row r="1106" spans="1:19" ht="12.75" customHeight="1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</row>
    <row r="1107" spans="1:19" ht="12.75" customHeight="1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</row>
    <row r="1108" spans="1:19" ht="12.75" customHeight="1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</row>
    <row r="1109" spans="1:19" ht="12.75" customHeight="1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</row>
    <row r="1110" spans="1:19" ht="12.75" customHeight="1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</row>
    <row r="1111" spans="1:19" ht="12.75" customHeight="1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</row>
    <row r="1112" spans="1:19" ht="12.75" customHeight="1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</row>
    <row r="1113" spans="1:19" ht="12.75" customHeight="1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</row>
    <row r="1114" spans="1:19" ht="12.75" customHeight="1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</row>
    <row r="1115" spans="1:19" ht="12.75" customHeight="1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</row>
    <row r="1116" spans="1:19" ht="12.75" customHeight="1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</row>
    <row r="1117" spans="1:19" ht="12.75" customHeight="1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</row>
    <row r="1118" spans="1:19" ht="12.75" customHeight="1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</row>
    <row r="1119" spans="1:19" ht="12.75" customHeight="1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</row>
    <row r="1120" spans="1:19" ht="12.75" customHeight="1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</row>
    <row r="1121" spans="1:19" ht="12.75" customHeight="1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</row>
    <row r="1122" spans="1:19" ht="12.75" customHeight="1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</row>
    <row r="1123" spans="1:19" ht="12.75" customHeight="1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</row>
    <row r="1124" spans="1:19" ht="12.75" customHeight="1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</row>
    <row r="1125" spans="1:19" ht="12.75" customHeight="1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</row>
    <row r="1126" spans="1:19" ht="12.75" customHeight="1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</row>
    <row r="1127" spans="1:19" ht="12.75" customHeight="1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</row>
    <row r="1128" spans="1:19" ht="12.75" customHeight="1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</row>
    <row r="1129" spans="1:19" ht="12.75" customHeight="1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</row>
    <row r="1130" spans="1:19" ht="12.75" customHeight="1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</row>
    <row r="1131" spans="1:19" ht="12.75" customHeight="1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</row>
    <row r="1132" spans="1:19" ht="12.75" customHeight="1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</row>
    <row r="1133" spans="1:19" ht="12.75" customHeight="1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</row>
    <row r="1134" spans="1:19" ht="12.75" customHeight="1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</row>
    <row r="1135" spans="1:19" ht="12.75" customHeight="1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</row>
    <row r="1136" spans="1:19" ht="12.75" customHeight="1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</row>
    <row r="1137" spans="1:19" ht="12.75" customHeight="1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</row>
    <row r="1138" spans="1:19" ht="12.75" customHeight="1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</row>
    <row r="1139" spans="1:19" ht="12.75" customHeight="1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</row>
    <row r="1140" spans="1:19" ht="12.75" customHeight="1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</row>
    <row r="1141" spans="1:19" ht="12.75" customHeight="1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</row>
    <row r="1142" spans="1:19" ht="12.75" customHeight="1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</row>
    <row r="1143" spans="1:19" ht="12.75" customHeight="1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</row>
    <row r="1144" spans="1:19" ht="12.75" customHeight="1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</row>
    <row r="1145" spans="1:19" ht="12.75" customHeight="1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</row>
    <row r="1146" spans="1:19" ht="12.75" customHeight="1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</row>
    <row r="1147" spans="1:19" ht="12.75" customHeight="1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</row>
    <row r="1148" spans="1:19" ht="12.75" customHeight="1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</row>
    <row r="1149" spans="1:19" ht="12.75" customHeight="1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</row>
    <row r="1150" spans="1:19" ht="12.75" customHeight="1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</row>
    <row r="1151" spans="1:19" ht="12.75" customHeight="1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</row>
    <row r="1152" spans="1:19" ht="12.75" customHeight="1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</row>
    <row r="1153" spans="1:19" ht="12.75" customHeight="1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</row>
    <row r="1154" spans="1:19" ht="12.75" customHeight="1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</row>
    <row r="1155" spans="1:19" ht="12.75" customHeight="1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</row>
    <row r="1156" spans="1:19" ht="12.75" customHeight="1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</row>
    <row r="1157" spans="1:19" ht="12.75" customHeight="1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</row>
    <row r="1158" spans="1:19" ht="12.75" customHeight="1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</row>
    <row r="1159" spans="1:19" ht="12.75" customHeight="1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</row>
    <row r="1160" spans="1:19" ht="12.75" customHeight="1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</row>
    <row r="1161" spans="1:19" ht="12.75" customHeight="1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</row>
    <row r="1162" spans="1:19" ht="12.75" customHeight="1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</row>
    <row r="1163" spans="1:19" ht="12.75" customHeight="1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</row>
    <row r="1164" spans="1:19" ht="12.75" customHeight="1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</row>
    <row r="1165" spans="1:19" ht="12.75" customHeight="1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</row>
    <row r="1166" spans="1:19" ht="12.75" customHeight="1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</row>
    <row r="1167" spans="1:19" ht="12.75" customHeight="1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</row>
    <row r="1168" spans="1:19" ht="12.75" customHeight="1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</row>
    <row r="1169" spans="1:19" ht="12.75" customHeight="1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</row>
    <row r="1170" spans="1:19" ht="12.75" customHeight="1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</row>
    <row r="1171" spans="1:19" ht="12.75" customHeight="1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</row>
    <row r="1172" spans="1:19" ht="12.75" customHeight="1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</row>
    <row r="1173" spans="1:19" ht="12.75" customHeight="1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</row>
    <row r="1174" spans="1:19" ht="12.75" customHeight="1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</row>
    <row r="1175" spans="1:19" ht="12.75" customHeight="1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</row>
    <row r="1176" spans="1:19" ht="12.75" customHeight="1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</row>
    <row r="1177" spans="1:19" ht="12.75" customHeight="1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</row>
    <row r="1178" spans="1:19" ht="12.75" customHeight="1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</row>
    <row r="1179" spans="1:19" ht="12.75" customHeight="1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</row>
    <row r="1180" spans="1:19" ht="12.75" customHeight="1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</row>
    <row r="1181" spans="1:19" ht="12.75" customHeight="1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</row>
    <row r="1182" spans="1:19" ht="12.75" customHeight="1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</row>
    <row r="1183" spans="1:19" ht="12.75" customHeight="1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</row>
    <row r="1184" spans="1:19" ht="12.75" customHeight="1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</row>
    <row r="1185" spans="1:19" ht="12.75" customHeight="1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</row>
    <row r="1186" spans="1:19" ht="12.75" customHeight="1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</row>
    <row r="1187" spans="1:19" ht="12.75" customHeight="1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</row>
    <row r="1188" spans="1:19" ht="12.75" customHeight="1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</row>
    <row r="1189" spans="1:19" ht="12.75" customHeight="1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</row>
    <row r="1190" spans="1:19" ht="12.75" customHeight="1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</row>
    <row r="1191" spans="1:19" ht="12.75" customHeight="1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</row>
    <row r="1192" spans="1:19" ht="12.75" customHeight="1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</row>
    <row r="1193" spans="1:19" ht="12.75" customHeight="1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</row>
    <row r="1194" spans="1:19" ht="12.75" customHeight="1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</row>
    <row r="1195" spans="1:19" ht="12.75" customHeight="1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</row>
    <row r="1196" spans="1:19" ht="12.75" customHeight="1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</row>
    <row r="1197" spans="1:19" ht="12.75" customHeight="1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</row>
    <row r="1198" spans="1:19" ht="12.75" customHeight="1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</row>
    <row r="1199" spans="1:19" ht="12.75" customHeight="1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</row>
    <row r="1200" spans="1:19" ht="12.75" customHeight="1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</row>
    <row r="1201" spans="1:19" ht="12.75" customHeight="1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</row>
    <row r="1202" spans="1:19" ht="12.75" customHeight="1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</row>
    <row r="1203" spans="1:19" ht="12.75" customHeight="1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</row>
    <row r="1204" spans="1:19" ht="12.75" customHeight="1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</row>
    <row r="1205" spans="1:19" ht="12.75" customHeight="1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</row>
    <row r="1206" spans="1:19" ht="12.75" customHeight="1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</row>
    <row r="1207" spans="1:19" ht="12.75" customHeight="1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</row>
    <row r="1208" spans="1:19" ht="12.75" customHeight="1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</row>
    <row r="1209" spans="1:19" ht="12.75" customHeight="1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</row>
    <row r="1210" spans="1:19" ht="12.75" customHeight="1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</row>
    <row r="1211" spans="1:19" ht="12.75" customHeight="1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</row>
    <row r="1212" spans="1:19" ht="12.75" customHeight="1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</row>
    <row r="1213" spans="1:19" ht="12.75" customHeight="1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</row>
    <row r="1214" spans="1:19" ht="12.75" customHeight="1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</row>
    <row r="1215" spans="1:19" ht="12.75" customHeight="1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</row>
    <row r="1216" spans="1:19" ht="12.75" customHeight="1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</row>
    <row r="1217" spans="1:19" ht="12.75" customHeight="1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</row>
    <row r="1218" spans="1:19" ht="12.75" customHeight="1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</row>
    <row r="1219" spans="1:19" ht="12.75" customHeight="1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</row>
    <row r="1220" spans="1:19" ht="12.75" customHeight="1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</row>
    <row r="1221" spans="1:19" ht="12.75" customHeight="1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</row>
    <row r="1222" spans="1:19" ht="12.75" customHeight="1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</row>
    <row r="1223" spans="1:19" ht="12.75" customHeight="1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</row>
    <row r="1224" spans="1:19" ht="12.75" customHeight="1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</row>
    <row r="1225" spans="1:19" ht="12.75" customHeight="1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</row>
    <row r="1226" spans="1:19" ht="12.75" customHeight="1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</row>
    <row r="1227" spans="1:19" ht="12.75" customHeight="1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</row>
    <row r="1228" spans="1:19" ht="12.75" customHeight="1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</row>
    <row r="1229" spans="1:19" ht="12.75" customHeight="1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</row>
    <row r="1230" spans="1:19" ht="12.75" customHeight="1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</row>
    <row r="1231" spans="1:19" ht="12.75" customHeight="1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</row>
    <row r="1232" spans="1:19" ht="12.75" customHeight="1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</row>
    <row r="1233" spans="1:19" ht="12.75" customHeight="1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</row>
    <row r="1234" spans="1:19" ht="12.75" customHeight="1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</row>
    <row r="1235" spans="1:19" ht="12.75" customHeight="1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</row>
    <row r="1236" spans="1:19" ht="12.75" customHeight="1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</row>
    <row r="1237" spans="1:19" ht="12.75" customHeight="1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</row>
    <row r="1238" spans="1:19" ht="12.75" customHeight="1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</row>
    <row r="1239" spans="1:19" ht="12.75" customHeight="1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</row>
    <row r="1240" spans="1:19" ht="12.75" customHeight="1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</row>
    <row r="1241" spans="1:19" ht="12.75" customHeight="1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</row>
    <row r="1242" spans="1:19" ht="12.75" customHeight="1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</row>
    <row r="1243" spans="1:19" ht="12.75" customHeight="1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</row>
    <row r="1244" spans="1:19" ht="12.75" customHeight="1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</row>
    <row r="1245" spans="1:19" ht="12.75" customHeight="1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</row>
    <row r="1246" spans="1:19" ht="12.75" customHeight="1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</row>
    <row r="1247" spans="1:19" ht="12.75" customHeight="1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</row>
    <row r="1248" spans="1:19" ht="12.75" customHeight="1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</row>
    <row r="1249" spans="1:19" ht="12.75" customHeight="1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</row>
    <row r="1250" spans="1:19" ht="12.75" customHeight="1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</row>
    <row r="1251" spans="1:19" ht="12.75" customHeight="1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</row>
    <row r="1252" spans="1:19" ht="12.75" customHeight="1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</row>
    <row r="1253" spans="1:19" ht="12.75" customHeight="1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</row>
    <row r="1254" spans="1:19" ht="12.75" customHeight="1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</row>
    <row r="1255" spans="1:19" ht="12.75" customHeight="1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</row>
    <row r="1256" spans="1:19" ht="12.75" customHeight="1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</row>
    <row r="1257" spans="1:19" ht="12.75" customHeight="1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</row>
    <row r="1258" spans="1:19" ht="12.75" customHeight="1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</row>
    <row r="1259" spans="1:19" ht="12.75" customHeight="1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</row>
    <row r="1260" spans="1:19" ht="12.75" customHeight="1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</row>
    <row r="1261" spans="1:19" ht="12.75" customHeight="1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</row>
    <row r="1262" spans="1:19" ht="12.75" customHeight="1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</row>
    <row r="1263" spans="1:19" ht="12.75" customHeight="1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</row>
    <row r="1264" spans="1:19" ht="12.75" customHeight="1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</row>
    <row r="1265" spans="1:19" ht="12.75" customHeight="1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</row>
    <row r="1266" spans="1:19" ht="12.75" customHeight="1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</row>
    <row r="1267" spans="1:19" ht="12.75" customHeight="1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</row>
    <row r="1268" spans="1:19" ht="12.75" customHeight="1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</row>
    <row r="1269" spans="1:19" ht="12.75" customHeight="1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</row>
    <row r="1270" spans="1:19" ht="12.75" customHeight="1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</row>
    <row r="1271" spans="1:19" ht="12.75" customHeight="1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</row>
    <row r="1272" spans="1:19" ht="12.75" customHeight="1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</row>
    <row r="1273" spans="1:19" ht="12.75" customHeight="1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</row>
    <row r="1274" spans="1:19" ht="12.75" customHeight="1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</row>
    <row r="1275" spans="1:19" ht="12.75" customHeight="1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</row>
    <row r="1276" spans="1:19" ht="12.75" customHeight="1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</row>
    <row r="1277" spans="1:19" ht="12.75" customHeight="1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</row>
    <row r="1278" spans="1:19" ht="12.75" customHeight="1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</row>
    <row r="1279" spans="1:19" ht="12.75" customHeight="1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</row>
    <row r="1280" spans="1:19" ht="12.75" customHeight="1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</row>
    <row r="1281" spans="1:19" ht="12.75" customHeight="1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</row>
    <row r="1282" spans="1:19" ht="12.75" customHeight="1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</row>
    <row r="1283" spans="1:19" ht="12.75" customHeight="1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</row>
    <row r="1284" spans="1:19" ht="12.75" customHeight="1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</row>
    <row r="1285" spans="1:19" ht="12.75" customHeight="1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</row>
    <row r="1286" spans="1:19" ht="12.75" customHeight="1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</row>
    <row r="1287" spans="1:19" ht="12.75" customHeight="1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</row>
    <row r="1288" spans="1:19" ht="12.75" customHeight="1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</row>
    <row r="1289" spans="1:19" ht="12.75" customHeight="1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</row>
    <row r="1290" spans="1:19" ht="12.75" customHeight="1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</row>
    <row r="1291" spans="1:19" ht="12.75" customHeight="1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</row>
    <row r="1292" spans="1:19" ht="12.75" customHeight="1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</row>
    <row r="1293" spans="1:19" ht="12.75" customHeight="1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</row>
    <row r="1294" spans="1:19" ht="12.75" customHeight="1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</row>
    <row r="1295" spans="1:19" ht="12.75" customHeight="1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</row>
    <row r="1296" spans="1:19" ht="12.75" customHeight="1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</row>
    <row r="1297" spans="1:19" ht="12.75" customHeight="1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</row>
    <row r="1298" spans="1:19" ht="12.75" customHeight="1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</row>
    <row r="1299" spans="1:19" ht="12.75" customHeight="1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</row>
    <row r="1300" spans="1:19" ht="12.75" customHeight="1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</row>
    <row r="1301" spans="1:19" ht="12.75" customHeight="1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</row>
    <row r="1302" spans="1:19" ht="12.75" customHeight="1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</row>
    <row r="1303" spans="1:19" ht="12.75" customHeight="1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</row>
    <row r="1304" spans="1:19" ht="12.75" customHeight="1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</row>
    <row r="1305" spans="1:19" ht="12.75" customHeight="1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</row>
    <row r="1306" spans="1:19" ht="12.75" customHeight="1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</row>
    <row r="1307" spans="1:19" ht="12.75" customHeight="1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</row>
    <row r="1308" spans="1:19" ht="12.75" customHeight="1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</row>
    <row r="1309" spans="1:19" ht="12.75" customHeight="1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</row>
    <row r="1310" spans="1:19" ht="12.75" customHeight="1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</row>
    <row r="1311" spans="1:19" ht="12.75" customHeight="1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</row>
    <row r="1312" spans="1:19" ht="12.75" customHeight="1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</row>
    <row r="1313" spans="1:19" ht="12.75" customHeight="1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</row>
    <row r="1314" spans="1:19" ht="12.75" customHeight="1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</row>
    <row r="1315" spans="1:19" ht="12.75" customHeight="1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</row>
    <row r="1316" spans="1:19" ht="12.75" customHeight="1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</row>
    <row r="1317" spans="1:19" ht="12.75" customHeight="1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</row>
    <row r="1318" spans="1:19" ht="12.75" customHeight="1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</row>
    <row r="1319" spans="1:19" ht="12.75" customHeight="1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</row>
    <row r="1320" spans="1:19" ht="12.75" customHeight="1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</row>
    <row r="1321" spans="1:19" ht="12.75" customHeight="1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</row>
    <row r="1322" spans="1:19" ht="12.75" customHeight="1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</row>
    <row r="1323" spans="1:19" ht="12.75" customHeight="1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</row>
    <row r="1324" spans="1:19" ht="12.75" customHeight="1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</row>
    <row r="1325" spans="1:19" ht="12.75" customHeight="1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</row>
    <row r="1326" spans="1:19" ht="12.75" customHeight="1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</row>
    <row r="1327" spans="1:19" ht="12.75" customHeight="1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</row>
    <row r="1328" spans="1:19" ht="12.75" customHeight="1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</row>
    <row r="1329" spans="1:19" ht="12.75" customHeight="1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</row>
    <row r="1330" spans="1:19" ht="12.75" customHeight="1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</row>
    <row r="1331" spans="1:19" ht="12.75" customHeight="1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</row>
    <row r="1332" spans="1:19" ht="12.75" customHeight="1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</row>
    <row r="1333" spans="1:19" ht="12.75" customHeight="1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</row>
    <row r="1334" spans="1:19" ht="12.75" customHeight="1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</row>
    <row r="1335" spans="1:19" ht="12.75" customHeight="1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</row>
    <row r="1336" spans="1:19" ht="12.75" customHeight="1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</row>
    <row r="1337" spans="1:19" ht="12.75" customHeight="1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</row>
    <row r="1338" spans="1:19" ht="12.75" customHeight="1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</row>
    <row r="1339" spans="1:19" ht="12.75" customHeight="1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</row>
    <row r="1340" spans="1:19" ht="12.75" customHeight="1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</row>
    <row r="1341" spans="1:19" ht="12.75" customHeight="1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</row>
    <row r="1342" spans="1:19" ht="12.75" customHeight="1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</row>
    <row r="1343" spans="1:19" ht="12.75" customHeight="1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</row>
    <row r="1344" spans="1:19" ht="12.75" customHeight="1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</row>
    <row r="1345" spans="1:19" ht="12.75" customHeight="1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</row>
    <row r="1346" spans="1:19" ht="12.75" customHeight="1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</row>
    <row r="1347" spans="1:19" ht="12.75" customHeight="1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</row>
    <row r="1348" spans="1:19" ht="12.75" customHeight="1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</row>
    <row r="1349" spans="1:19" ht="12.75" customHeight="1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</row>
    <row r="1350" spans="1:19" ht="12.75" customHeight="1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</row>
    <row r="1351" spans="1:19" ht="12.75" customHeight="1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</row>
    <row r="1352" spans="1:19" ht="12.75" customHeight="1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</row>
    <row r="1353" spans="1:19" ht="12.75" customHeight="1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</row>
    <row r="1354" spans="1:19" ht="12.75" customHeight="1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</row>
    <row r="1355" spans="1:19" ht="12.75" customHeight="1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</row>
    <row r="1356" spans="1:19" ht="12.75" customHeight="1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</row>
    <row r="1357" spans="1:19" ht="12.75" customHeight="1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</row>
    <row r="1358" spans="1:19" ht="12.75" customHeight="1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</row>
    <row r="1359" spans="1:19" ht="12.75" customHeight="1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</row>
    <row r="1360" spans="1:19" ht="12.75" customHeight="1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</row>
    <row r="1361" spans="1:19" ht="12.75" customHeight="1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</row>
    <row r="1362" spans="1:19" ht="12.75" customHeight="1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</row>
    <row r="1363" spans="1:19" ht="12.75" customHeight="1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</row>
    <row r="1364" spans="1:19" ht="12.75" customHeight="1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</row>
    <row r="1365" spans="1:19" ht="12.75" customHeight="1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</row>
    <row r="1366" spans="1:19" ht="12.75" customHeight="1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</row>
    <row r="1367" spans="1:19" ht="12.75" customHeight="1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</row>
    <row r="1368" spans="1:19" ht="12.75" customHeight="1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</row>
    <row r="1369" spans="1:19" ht="12.75" customHeight="1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</row>
    <row r="1370" spans="1:19" ht="12.75" customHeight="1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</row>
    <row r="1371" spans="1:19" ht="12.75" customHeight="1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</row>
    <row r="1372" spans="1:19" ht="12.75" customHeight="1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</row>
    <row r="1373" spans="1:19" ht="12.75" customHeight="1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</row>
    <row r="1374" spans="1:19" ht="12.75" customHeight="1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</row>
    <row r="1375" spans="1:19" ht="12.75" customHeight="1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</row>
    <row r="1376" spans="1:19" ht="12.75" customHeight="1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</row>
    <row r="1377" spans="1:19" ht="12.75" customHeight="1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</row>
    <row r="1378" spans="1:19" ht="12.75" customHeight="1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</row>
    <row r="1379" spans="1:19" ht="12.75" customHeight="1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</row>
    <row r="1380" spans="1:19" ht="12.75" customHeight="1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</row>
    <row r="1381" spans="1:19" ht="12.75" customHeight="1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</row>
    <row r="1382" spans="1:19" ht="12.75" customHeight="1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</row>
    <row r="1383" spans="1:19" ht="12.75" customHeight="1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</row>
    <row r="1384" spans="1:19" ht="12.75" customHeight="1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</row>
    <row r="1385" spans="1:19" ht="12.75" customHeight="1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</row>
    <row r="1386" spans="1:19" ht="12.75" customHeight="1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</row>
    <row r="1387" spans="1:19" ht="12.75" customHeight="1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</row>
    <row r="1388" spans="1:19" ht="12.75" customHeight="1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</row>
    <row r="1389" spans="1:19" ht="12.75" customHeight="1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</row>
    <row r="1390" spans="1:19" ht="12.75" customHeight="1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</row>
    <row r="1391" spans="1:19" ht="12.75" customHeight="1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</row>
    <row r="1392" spans="1:19" ht="12.75" customHeight="1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</row>
    <row r="1393" spans="1:19" ht="12.75" customHeight="1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</row>
    <row r="1394" spans="1:19" ht="12.75" customHeight="1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</row>
    <row r="1395" spans="1:19" ht="12.75" customHeight="1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</row>
    <row r="1396" spans="1:19" ht="12.75" customHeight="1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</row>
    <row r="1397" spans="1:19" ht="12.75" customHeight="1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</row>
    <row r="1398" spans="1:19" ht="12.75" customHeight="1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</row>
    <row r="1399" spans="1:19" ht="12.75" customHeight="1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</row>
    <row r="1400" spans="1:19" ht="12.75" customHeight="1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</row>
    <row r="1401" spans="1:19" ht="12.75" customHeight="1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</row>
    <row r="1402" spans="1:19" ht="12.75" customHeight="1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</row>
    <row r="1403" spans="1:19" ht="12.75" customHeight="1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</row>
    <row r="1404" spans="1:19" ht="12.75" customHeight="1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</row>
    <row r="1405" spans="1:19" ht="12.75" customHeight="1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</row>
    <row r="1406" spans="1:19" ht="12.75" customHeight="1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</row>
    <row r="1407" spans="1:19" ht="12.75" customHeight="1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</row>
    <row r="1408" spans="1:19" ht="12.75" customHeight="1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</row>
    <row r="1409" spans="1:19" ht="12.75" customHeight="1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</row>
    <row r="1410" spans="1:19" ht="12.75" customHeight="1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</row>
    <row r="1411" spans="1:19" ht="12.75" customHeight="1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</row>
    <row r="1412" spans="1:19" ht="12.75" customHeight="1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</row>
    <row r="1413" spans="1:19" ht="12.75" customHeight="1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</row>
    <row r="1414" spans="1:19" ht="12.75" customHeight="1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</row>
    <row r="1415" spans="1:19" ht="12.75" customHeight="1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</row>
    <row r="1416" spans="1:19" ht="12.75" customHeight="1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</row>
    <row r="1417" spans="1:19" ht="12.75" customHeight="1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</row>
    <row r="1418" spans="1:19" ht="12.75" customHeight="1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</row>
    <row r="1419" spans="1:19" ht="12.75" customHeight="1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</row>
    <row r="1420" spans="1:19" ht="12.75" customHeight="1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</row>
    <row r="1421" spans="1:19" ht="12.75" customHeight="1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</row>
    <row r="1422" spans="1:19" ht="12.75" customHeight="1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</row>
    <row r="1423" spans="1:19" ht="12.75" customHeight="1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</row>
    <row r="1424" spans="1:19" ht="12.75" customHeight="1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</row>
    <row r="1425" spans="1:19" ht="12.75" customHeight="1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</row>
    <row r="1426" spans="1:19" ht="12.75" customHeight="1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</row>
    <row r="1427" spans="1:19" ht="12.75" customHeight="1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</row>
    <row r="1428" spans="1:19" ht="12.75" customHeight="1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</row>
    <row r="1429" spans="1:19" ht="12.75" customHeight="1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</row>
    <row r="1430" spans="1:19" ht="12.75" customHeight="1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</row>
    <row r="1431" spans="1:19" ht="12.75" customHeight="1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</row>
    <row r="1432" spans="1:19" ht="12.75" customHeight="1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</row>
    <row r="1433" spans="1:19" ht="12.75" customHeight="1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</row>
    <row r="1434" spans="1:19" ht="12.75" customHeight="1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</row>
    <row r="1435" spans="1:19" ht="12.75" customHeight="1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</row>
    <row r="1436" spans="1:19" ht="12.75" customHeight="1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</row>
    <row r="1437" spans="1:19" ht="12.75" customHeight="1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</row>
    <row r="1438" spans="1:19" ht="12.75" customHeight="1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</row>
    <row r="1439" spans="1:19" ht="12.75" customHeight="1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</row>
    <row r="1440" spans="1:19" ht="12.75" customHeight="1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</row>
    <row r="1441" spans="1:19" ht="12.75" customHeight="1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</row>
    <row r="1442" spans="1:19" ht="12.75" customHeight="1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</row>
    <row r="1443" spans="1:19" ht="12.75" customHeight="1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</row>
    <row r="1444" spans="1:19" ht="12.75" customHeight="1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</row>
    <row r="1445" spans="1:19" ht="12.75" customHeight="1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</row>
    <row r="1446" spans="1:19" ht="12.75" customHeight="1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</row>
    <row r="1447" spans="1:19" ht="12.75" customHeight="1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</row>
    <row r="1448" spans="1:19" ht="12.75" customHeight="1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</row>
    <row r="1449" spans="1:19" ht="12.75" customHeight="1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</row>
    <row r="1450" spans="1:19" ht="12.75" customHeight="1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</row>
    <row r="1451" spans="1:19" ht="12.75" customHeight="1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</row>
    <row r="1452" spans="1:19" ht="12.75" customHeight="1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</row>
    <row r="1453" spans="1:19" ht="12.75" customHeight="1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</row>
    <row r="1454" spans="1:19" ht="12.75" customHeight="1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</row>
    <row r="1455" spans="1:19" ht="12.75" customHeight="1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</row>
    <row r="1456" spans="1:19" ht="12.75" customHeight="1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</row>
    <row r="1457" spans="1:19" ht="12.75" customHeight="1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</row>
    <row r="1458" spans="1:19" ht="12.75" customHeight="1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</row>
    <row r="1459" spans="1:19" ht="12.75" customHeight="1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</row>
    <row r="1460" spans="1:19" ht="12.75" customHeight="1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</row>
    <row r="1461" spans="1:19" ht="12.75" customHeight="1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</row>
    <row r="1462" spans="1:19" ht="12.75" customHeight="1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</row>
    <row r="1463" spans="1:19" ht="12.75" customHeight="1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</row>
    <row r="1464" spans="1:19" ht="12.75" customHeight="1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</row>
    <row r="1465" spans="1:19" ht="12.75" customHeight="1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</row>
    <row r="1466" spans="1:19" ht="12.75" customHeight="1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</row>
    <row r="1467" spans="1:19" ht="12.75" customHeight="1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</row>
    <row r="1468" spans="1:19" ht="12.75" customHeight="1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</row>
    <row r="1469" spans="1:19" ht="12.75" customHeight="1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</row>
    <row r="1470" spans="1:19" ht="12.75" customHeight="1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</row>
    <row r="1471" spans="1:19" ht="12.75" customHeight="1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</row>
    <row r="1472" spans="1:19" ht="12.75" customHeight="1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</row>
    <row r="1473" spans="1:19" ht="12.75" customHeight="1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</row>
    <row r="1474" spans="1:19" ht="12.75" customHeight="1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</row>
    <row r="1475" spans="1:19" ht="12.75" customHeight="1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</row>
    <row r="1476" spans="1:19" ht="12.75" customHeight="1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</row>
    <row r="1477" spans="1:19" ht="12.75" customHeight="1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</row>
    <row r="1478" spans="1:19" ht="12.75" customHeight="1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</row>
    <row r="1479" spans="1:19" ht="12.75" customHeight="1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</row>
    <row r="1480" spans="1:19" ht="12.75" customHeight="1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</row>
    <row r="1481" spans="1:19" ht="12.75" customHeight="1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</row>
    <row r="1482" spans="1:19" ht="12.75" customHeight="1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</row>
    <row r="1483" spans="1:19" ht="12.75" customHeight="1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</row>
    <row r="1484" spans="1:19" ht="12.75" customHeight="1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</row>
    <row r="1485" spans="1:19" ht="12.75" customHeight="1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</row>
    <row r="1486" spans="1:19" ht="12.75" customHeight="1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</row>
    <row r="1487" spans="1:19" ht="12.75" customHeight="1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</row>
    <row r="1488" spans="1:19" ht="12.75" customHeight="1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</row>
    <row r="1489" spans="1:19" ht="12.75" customHeight="1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</row>
    <row r="1490" spans="1:19" ht="12.75" customHeight="1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</row>
    <row r="1491" spans="1:19" ht="12.75" customHeight="1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</row>
    <row r="1492" spans="1:19" ht="12.75" customHeight="1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</row>
    <row r="1493" spans="1:19" ht="12.75" customHeight="1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</row>
    <row r="1494" spans="1:19" ht="12.75" customHeight="1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</row>
    <row r="1495" spans="1:19" ht="12.75" customHeight="1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</row>
    <row r="1496" spans="1:19" ht="12.75" customHeight="1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</row>
    <row r="1497" spans="1:19" ht="12.75" customHeight="1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</row>
    <row r="1498" spans="1:19" ht="12.75" customHeight="1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</row>
    <row r="1499" spans="1:19" ht="12.75" customHeight="1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</row>
    <row r="1500" spans="1:19" ht="12.75" customHeight="1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</row>
    <row r="1501" spans="1:19" ht="12.75" customHeight="1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</row>
    <row r="1502" spans="1:19" ht="12.75" customHeight="1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</row>
    <row r="1503" spans="1:19" ht="12.75" customHeight="1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</row>
    <row r="1504" spans="1:19" ht="12.75" customHeight="1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</row>
    <row r="1505" spans="1:19" ht="12.75" customHeight="1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</row>
    <row r="1506" spans="1:19" ht="12.75" customHeight="1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</row>
    <row r="1507" spans="1:19" ht="12.75" customHeight="1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</row>
    <row r="1508" spans="1:19" ht="12.75" customHeight="1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</row>
    <row r="1509" spans="1:19" ht="12.75" customHeight="1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</row>
    <row r="1510" spans="1:19" ht="12.75" customHeight="1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</row>
    <row r="1511" spans="1:19" ht="12.75" customHeight="1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</row>
    <row r="1512" spans="1:19" ht="12.75" customHeight="1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</row>
    <row r="1513" spans="1:19" ht="12.75" customHeight="1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</row>
    <row r="1514" spans="1:19" ht="12.75" customHeight="1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</row>
    <row r="1515" spans="1:19" ht="12.75" customHeight="1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</row>
    <row r="1516" spans="1:19" ht="12.75" customHeight="1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</row>
    <row r="1517" spans="1:19" ht="12.75" customHeight="1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</row>
    <row r="1518" spans="1:19" ht="12.75" customHeight="1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</row>
    <row r="1519" spans="1:19" ht="12.75" customHeight="1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</row>
    <row r="1520" spans="1:19" ht="12.75" customHeight="1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</row>
    <row r="1521" spans="1:19" ht="12.75" customHeight="1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</row>
    <row r="1522" spans="1:19" ht="12.75" customHeight="1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</row>
    <row r="1523" spans="1:19" ht="12.75" customHeight="1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</row>
    <row r="1524" spans="1:19" ht="12.75" customHeight="1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</row>
    <row r="1525" spans="1:19" ht="12.75" customHeight="1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</row>
    <row r="1526" spans="1:19" ht="12.75" customHeight="1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</row>
    <row r="1527" spans="1:19" ht="12.75" customHeight="1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</row>
    <row r="1528" spans="1:19" ht="12.75" customHeight="1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</row>
    <row r="1529" spans="1:19" ht="12.75" customHeight="1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</row>
    <row r="1530" spans="1:19" ht="12.75" customHeight="1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</row>
    <row r="1531" spans="1:19" ht="12.75" customHeight="1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</row>
    <row r="1532" spans="1:19" ht="12.75" customHeight="1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</row>
    <row r="1533" spans="1:19" ht="12.75" customHeight="1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</row>
    <row r="1534" spans="1:19" ht="12.75" customHeight="1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</row>
    <row r="1535" spans="1:19" ht="12.75" customHeight="1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</row>
    <row r="1536" spans="1:19" ht="12.75" customHeight="1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</row>
    <row r="1537" spans="1:19" ht="12.75" customHeight="1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</row>
    <row r="1538" spans="1:19" ht="12.75" customHeight="1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</row>
    <row r="1539" spans="1:19" ht="12.75" customHeight="1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</row>
    <row r="1540" spans="1:19" ht="12.75" customHeight="1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</row>
    <row r="1541" spans="1:19" ht="12.75" customHeight="1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</row>
    <row r="1542" spans="1:19" ht="12.75" customHeight="1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</row>
    <row r="1543" spans="1:19" ht="12.75" customHeight="1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</row>
    <row r="1544" spans="1:19" ht="12.75" customHeight="1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</row>
    <row r="1545" spans="1:19" ht="12.75" customHeight="1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</row>
    <row r="1546" spans="1:19" ht="12.75" customHeight="1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</row>
    <row r="1547" spans="1:19" ht="12.75" customHeight="1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</row>
    <row r="1548" spans="1:19" ht="12.75" customHeight="1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</row>
    <row r="1549" spans="1:19" ht="12.75" customHeight="1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</row>
    <row r="1550" spans="1:19" ht="12.75" customHeight="1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</row>
    <row r="1551" spans="1:19" ht="12.75" customHeight="1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</row>
    <row r="1552" spans="1:19" ht="12.75" customHeight="1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</row>
    <row r="1553" spans="1:19" ht="12.75" customHeight="1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</row>
    <row r="1554" spans="1:19" ht="12.75" customHeight="1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</row>
    <row r="1555" spans="1:19" ht="12.75" customHeight="1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</row>
    <row r="1556" spans="1:19" ht="12.75" customHeight="1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</row>
    <row r="1557" spans="1:19" ht="12.75" customHeight="1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</row>
    <row r="1558" spans="1:19" ht="12.75" customHeight="1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</row>
    <row r="1559" spans="1:19" ht="12.75" customHeight="1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</row>
    <row r="1560" spans="1:19" ht="12.75" customHeight="1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</row>
    <row r="1561" spans="1:19" ht="12.75" customHeight="1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</row>
    <row r="1562" spans="1:19" ht="12.75" customHeight="1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</row>
    <row r="1563" spans="1:19" ht="12.75" customHeight="1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</row>
    <row r="1564" spans="1:19" ht="12.75" customHeight="1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</row>
    <row r="1565" spans="1:19" ht="12.75" customHeight="1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</row>
    <row r="1566" spans="1:19" ht="12.75" customHeight="1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</row>
    <row r="1567" spans="1:19" ht="12.75" customHeight="1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</row>
    <row r="1568" spans="1:19" ht="12.75" customHeight="1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</row>
    <row r="1569" spans="1:19" ht="12.75" customHeight="1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</row>
    <row r="1570" spans="1:19" ht="12.75" customHeight="1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</row>
    <row r="1571" spans="1:19" ht="12.75" customHeight="1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</row>
    <row r="1572" spans="1:19" ht="12.75" customHeight="1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</row>
    <row r="1573" spans="1:19" ht="12.75" customHeight="1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</row>
    <row r="1574" spans="1:19" ht="12.75" customHeight="1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</row>
    <row r="1575" spans="1:19" ht="12.75" customHeight="1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</row>
    <row r="1576" spans="1:19" ht="12.75" customHeight="1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</row>
    <row r="1577" spans="1:19" ht="12.75" customHeight="1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</row>
    <row r="1578" spans="1:19" ht="12.75" customHeight="1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</row>
    <row r="1579" spans="1:19" ht="12.75" customHeight="1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</row>
    <row r="1580" spans="1:19" ht="12.75" customHeight="1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</row>
    <row r="1581" spans="1:19" ht="12.75" customHeight="1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</row>
    <row r="1582" spans="1:19" ht="12.75" customHeight="1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</row>
    <row r="1583" spans="1:19" ht="12.75" customHeight="1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</row>
    <row r="1584" spans="1:19" ht="12.75" customHeight="1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</row>
    <row r="1585" spans="1:19" ht="12.75" customHeight="1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</row>
    <row r="1586" spans="1:19" ht="12.75" customHeight="1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</row>
    <row r="1587" spans="1:19" ht="12.75" customHeight="1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</row>
    <row r="1588" spans="1:19" ht="12.75" customHeight="1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</row>
    <row r="1589" spans="1:19" ht="12.75" customHeight="1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</row>
    <row r="1590" spans="1:19" ht="12.75" customHeight="1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</row>
    <row r="1591" spans="1:19" ht="12.75" customHeight="1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</row>
    <row r="1592" spans="1:19" ht="12.75" customHeight="1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</row>
    <row r="1593" spans="1:19" ht="12.75" customHeight="1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</row>
    <row r="1594" spans="1:19" ht="12.75" customHeight="1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</row>
    <row r="1595" spans="1:19" ht="12.75" customHeight="1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</row>
    <row r="1596" spans="1:19" ht="12.75" customHeight="1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</row>
    <row r="1597" spans="1:19" ht="12.75" customHeight="1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</row>
    <row r="1598" spans="1:19" ht="12.75" customHeight="1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</row>
    <row r="1599" spans="1:19" ht="12.75" customHeight="1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</row>
    <row r="1600" spans="1:19" ht="12.75" customHeight="1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</row>
    <row r="1601" spans="1:19" ht="12.75" customHeight="1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</row>
    <row r="1602" spans="1:19" ht="12.75" customHeight="1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</row>
    <row r="1603" spans="1:19" ht="12.75" customHeight="1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</row>
    <row r="1604" spans="1:19" ht="12.75" customHeight="1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</row>
    <row r="1605" spans="1:19" ht="12.75" customHeight="1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</row>
    <row r="1606" spans="1:19" ht="12.75" customHeight="1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</row>
    <row r="1607" spans="1:19" ht="12.75" customHeight="1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</row>
    <row r="1608" spans="1:19" ht="12.75" customHeight="1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</row>
    <row r="1609" spans="1:19" ht="12.75" customHeight="1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</row>
    <row r="1610" spans="1:19" ht="12.75" customHeight="1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</row>
    <row r="1611" spans="1:19" ht="12.75" customHeight="1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</row>
    <row r="1612" spans="1:19" ht="12.75" customHeight="1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</row>
    <row r="1613" spans="1:19" ht="12.75" customHeight="1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</row>
    <row r="1614" spans="1:19" ht="12.75" customHeight="1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</row>
    <row r="1615" spans="1:19" ht="12.75" customHeight="1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</row>
    <row r="1616" spans="1:19" ht="12.75" customHeight="1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</row>
    <row r="1617" spans="1:19" ht="12.75" customHeight="1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</row>
    <row r="1618" spans="1:19" ht="12.75" customHeight="1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</row>
    <row r="1619" spans="1:19" ht="12.75" customHeight="1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</row>
    <row r="1620" spans="1:19" ht="12.75" customHeight="1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</row>
    <row r="1621" spans="1:19" ht="12.75" customHeight="1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</row>
    <row r="1622" spans="1:19" ht="12.75" customHeight="1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</row>
    <row r="1623" spans="1:19" ht="12.75" customHeight="1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</row>
    <row r="1624" spans="1:19" ht="12.75" customHeight="1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</row>
    <row r="1625" spans="1:19" ht="12.75" customHeight="1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</row>
    <row r="1626" spans="1:19" ht="12.75" customHeight="1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</row>
    <row r="1627" spans="1:19" ht="12.75" customHeight="1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</row>
    <row r="1628" spans="1:19" ht="12.75" customHeight="1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</row>
    <row r="1629" spans="1:19" ht="12.75" customHeight="1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</row>
    <row r="1630" spans="1:19" ht="12.75" customHeight="1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</row>
    <row r="1631" spans="1:19" ht="12.75" customHeight="1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</row>
    <row r="1632" spans="1:19" ht="12.75" customHeight="1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</row>
    <row r="1633" spans="1:19" ht="12.75" customHeight="1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</row>
    <row r="1634" spans="1:19" ht="12.75" customHeight="1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</row>
    <row r="1635" spans="1:19" ht="12.75" customHeight="1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</row>
    <row r="1636" spans="1:19" ht="12.75" customHeight="1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</row>
    <row r="1637" spans="1:19" ht="12.75" customHeight="1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</row>
    <row r="1638" spans="1:19" ht="12.75" customHeight="1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</row>
    <row r="1639" spans="1:19" ht="12.75" customHeight="1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</row>
    <row r="1640" spans="1:19" ht="12.75" customHeight="1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</row>
    <row r="1641" spans="1:19" ht="12.75" customHeight="1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</row>
    <row r="1642" spans="1:19" ht="12.75" customHeight="1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</row>
    <row r="1643" spans="1:19" ht="12.75" customHeight="1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</row>
    <row r="1644" spans="1:19" ht="12.75" customHeight="1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</row>
    <row r="1645" spans="1:19" ht="12.75" customHeight="1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</row>
    <row r="1646" spans="1:19" ht="12.75" customHeight="1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</row>
    <row r="1647" spans="1:19" ht="12.75" customHeight="1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</row>
    <row r="1648" spans="1:19" ht="12.75" customHeight="1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</row>
    <row r="1649" spans="1:19" ht="12.75" customHeight="1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</row>
    <row r="1650" spans="1:19" ht="12.75" customHeight="1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</row>
    <row r="1651" spans="1:19" ht="12.75" customHeight="1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</row>
    <row r="1652" spans="1:19" ht="12.75" customHeight="1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</row>
    <row r="1653" spans="1:19" ht="12.75" customHeight="1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</row>
    <row r="1654" spans="1:19" ht="12.75" customHeight="1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</row>
    <row r="1655" spans="1:19" ht="12.75" customHeight="1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</row>
    <row r="1656" spans="1:19" ht="12.75" customHeight="1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</row>
    <row r="1657" spans="1:19" ht="12.75" customHeight="1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</row>
    <row r="1658" spans="1:19" ht="12.75" customHeight="1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</row>
    <row r="1659" spans="1:19" ht="12.75" customHeight="1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</row>
    <row r="1660" spans="1:19" ht="12.75" customHeight="1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</row>
    <row r="1661" spans="1:19" ht="12.75" customHeight="1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</row>
    <row r="1662" spans="1:19" ht="12.75" customHeight="1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</row>
    <row r="1663" spans="1:19" ht="12.75" customHeight="1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</row>
    <row r="1664" spans="1:19" ht="12.75" customHeight="1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</row>
    <row r="1665" spans="1:19" ht="12.75" customHeight="1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</row>
    <row r="1666" spans="1:19" ht="12.75" customHeight="1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</row>
    <row r="1667" spans="1:19" ht="12.75" customHeight="1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</row>
    <row r="1668" spans="1:19" ht="12.75" customHeight="1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</row>
    <row r="1669" spans="1:19" ht="12.75" customHeight="1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</row>
    <row r="1670" spans="1:19" ht="12.75" customHeight="1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</row>
    <row r="1671" spans="1:19" ht="12.75" customHeight="1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</row>
    <row r="1672" spans="1:19" ht="12.75" customHeight="1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</row>
    <row r="1673" spans="1:19" ht="12.75" customHeight="1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</row>
    <row r="1674" spans="1:19" ht="12.75" customHeight="1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</row>
    <row r="1675" spans="1:19" ht="12.75" customHeight="1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</row>
    <row r="1676" spans="1:19" ht="12.75" customHeight="1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</row>
    <row r="1677" spans="1:19" ht="12.75" customHeight="1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</row>
    <row r="1678" spans="1:19" ht="12.75" customHeight="1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</row>
    <row r="1679" spans="1:19" ht="12.75" customHeight="1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</row>
    <row r="1680" spans="1:19" ht="12.75" customHeight="1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</row>
    <row r="1681" spans="1:19" ht="12.75" customHeight="1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</row>
    <row r="1682" spans="1:19" ht="12.75" customHeight="1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</row>
    <row r="1683" spans="1:19" ht="12.75" customHeight="1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</row>
    <row r="1684" spans="1:19" ht="12.75" customHeight="1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</row>
    <row r="1685" spans="1:19" ht="12.75" customHeight="1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</row>
    <row r="1686" spans="1:19" ht="12.75" customHeight="1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</row>
    <row r="1687" spans="1:19" ht="12.75" customHeight="1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</row>
    <row r="1688" spans="1:19" ht="12.75" customHeight="1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</row>
    <row r="1689" spans="1:19" ht="12.75" customHeight="1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</row>
    <row r="1690" spans="1:19" ht="12.75" customHeight="1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</row>
    <row r="1691" spans="1:19" ht="12.75" customHeight="1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</row>
    <row r="1692" spans="1:19" ht="12.75" customHeight="1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</row>
    <row r="1693" spans="1:19" ht="12.75" customHeight="1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</row>
    <row r="1694" spans="1:19" ht="12.75" customHeight="1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</row>
    <row r="1695" spans="1:19" ht="12.75" customHeight="1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</row>
    <row r="1696" spans="1:19" ht="12.75" customHeight="1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</row>
    <row r="1697" spans="1:19" ht="12.75" customHeight="1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</row>
    <row r="1698" spans="1:19" ht="12.75" customHeight="1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</row>
    <row r="1699" spans="1:19" ht="12.75" customHeight="1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</row>
    <row r="1700" spans="1:19" ht="12.75" customHeight="1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</row>
    <row r="1701" spans="1:19" ht="12.75" customHeight="1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</row>
    <row r="1702" spans="1:19" ht="12.75" customHeight="1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</row>
    <row r="1703" spans="1:19" ht="12.75" customHeight="1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</row>
    <row r="1704" spans="1:19" ht="12.75" customHeight="1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</row>
    <row r="1705" spans="1:19" ht="12.75" customHeight="1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</row>
    <row r="1706" spans="1:19" ht="12.75" customHeight="1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</row>
    <row r="1707" spans="1:19" ht="12.75" customHeight="1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</row>
    <row r="1708" spans="1:19" ht="12.75" customHeight="1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</row>
    <row r="1709" spans="1:19" ht="12.75" customHeight="1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</row>
    <row r="1710" spans="1:19" ht="12.75" customHeight="1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</row>
    <row r="1711" spans="1:19" ht="12.75" customHeight="1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</row>
    <row r="1712" spans="1:19" ht="12.75" customHeight="1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</row>
    <row r="1713" spans="1:19" ht="12.75" customHeight="1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</row>
    <row r="1714" spans="1:19" ht="12.75" customHeight="1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</row>
    <row r="1715" spans="1:19" ht="12.75" customHeight="1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</row>
    <row r="1716" spans="1:19" ht="12.75" customHeight="1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</row>
    <row r="1717" spans="1:19" ht="12.75" customHeight="1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</row>
    <row r="1718" spans="1:19" ht="12.75" customHeight="1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</row>
    <row r="1719" spans="1:19" ht="12.75" customHeight="1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</row>
    <row r="1720" spans="1:19" ht="12.75" customHeight="1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</row>
    <row r="1721" spans="1:19" ht="12.75" customHeight="1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</row>
    <row r="1722" spans="1:19" ht="12.75" customHeight="1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</row>
    <row r="1723" spans="1:19" ht="12.75" customHeight="1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</row>
    <row r="1724" spans="1:19" ht="12.75" customHeight="1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</row>
    <row r="1725" spans="1:19" ht="12.75" customHeight="1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</row>
    <row r="1726" spans="1:19" ht="12.75" customHeight="1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</row>
    <row r="1727" spans="1:19" ht="12.75" customHeight="1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</row>
    <row r="1728" spans="1:19" ht="12.75" customHeight="1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</row>
    <row r="1729" spans="1:19" ht="12.75" customHeight="1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</row>
    <row r="1730" spans="1:19" ht="12.75" customHeight="1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</row>
    <row r="1731" spans="1:19" ht="12.75" customHeight="1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</row>
    <row r="1732" spans="1:19" ht="12.75" customHeight="1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</row>
    <row r="1733" spans="1:19" ht="12.75" customHeight="1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</row>
    <row r="1734" spans="1:19" ht="12.75" customHeight="1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</row>
    <row r="1735" spans="1:19" ht="12.75" customHeight="1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</row>
    <row r="1736" spans="1:19" ht="12.75" customHeight="1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</row>
    <row r="1737" spans="1:19" ht="12.75" customHeight="1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</row>
    <row r="1738" spans="1:19" ht="12.75" customHeight="1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</row>
    <row r="1739" spans="1:19" ht="12.75" customHeight="1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</row>
    <row r="1740" spans="1:19" ht="12.75" customHeight="1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</row>
    <row r="1741" spans="1:19" ht="12.75" customHeight="1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</row>
    <row r="1742" spans="1:19" ht="12.75" customHeight="1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</row>
    <row r="1743" spans="1:19" ht="12.75" customHeight="1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</row>
    <row r="1744" spans="1:19" ht="12.75" customHeight="1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</row>
    <row r="1745" spans="1:19" ht="12.75" customHeight="1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</row>
    <row r="1746" spans="1:19" ht="12.75" customHeight="1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</row>
    <row r="1747" spans="1:19" ht="12.75" customHeight="1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</row>
    <row r="1748" spans="1:19" ht="12.75" customHeight="1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</row>
    <row r="1749" spans="1:19" ht="12.75" customHeight="1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</row>
    <row r="1750" spans="1:19" ht="12.75" customHeight="1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</row>
    <row r="1751" spans="1:19" ht="12.75" customHeight="1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</row>
    <row r="1752" spans="1:19" ht="12.75" customHeight="1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</row>
    <row r="1753" spans="1:19" ht="12.75" customHeight="1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</row>
    <row r="1754" spans="1:19" ht="12.75" customHeight="1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</row>
    <row r="1755" spans="1:19" ht="12.75" customHeight="1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</row>
    <row r="1756" spans="1:19" ht="12.75" customHeight="1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</row>
    <row r="1757" spans="1:19" ht="12.75" customHeight="1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</row>
    <row r="1758" spans="1:19" ht="12.75" customHeight="1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</row>
    <row r="1759" spans="1:19" ht="12.75" customHeight="1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</row>
    <row r="1760" spans="1:19" ht="12.75" customHeight="1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</row>
    <row r="1761" spans="1:19" ht="12.75" customHeight="1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</row>
    <row r="1762" spans="1:19" ht="12.75" customHeight="1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</row>
    <row r="1763" spans="1:19" ht="12.75" customHeight="1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</row>
    <row r="1764" spans="1:19" ht="12.75" customHeight="1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</row>
    <row r="1765" spans="1:19" ht="12.75" customHeight="1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</row>
    <row r="1766" spans="1:19" ht="12.75" customHeight="1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</row>
    <row r="1767" spans="1:19" ht="12.75" customHeight="1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</row>
    <row r="1768" spans="1:19" ht="12.75" customHeight="1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</row>
    <row r="1769" spans="1:19" ht="12.75" customHeight="1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</row>
    <row r="1770" spans="1:19" ht="12.75" customHeight="1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</row>
    <row r="1771" spans="1:19" ht="12.75" customHeight="1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</row>
    <row r="1772" spans="1:19" ht="12.75" customHeight="1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</row>
    <row r="1773" spans="1:19" ht="12.75" customHeight="1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</row>
    <row r="1774" spans="1:19" ht="12.75" customHeight="1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</row>
    <row r="1775" spans="1:19" ht="12.75" customHeight="1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</row>
    <row r="1776" spans="1:19" ht="12.75" customHeight="1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</row>
    <row r="1777" spans="1:19" ht="12.75" customHeight="1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</row>
    <row r="1778" spans="1:19" ht="12.75" customHeight="1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</row>
    <row r="1779" spans="1:19" ht="12.75" customHeight="1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</row>
    <row r="1780" spans="1:19" ht="12.75" customHeight="1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</row>
    <row r="1781" spans="1:19" ht="12.75" customHeight="1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</row>
    <row r="1782" spans="1:19" ht="12.75" customHeight="1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</row>
    <row r="1783" spans="1:19" ht="12.75" customHeight="1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</row>
    <row r="1784" spans="1:19" ht="12.75" customHeight="1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</row>
    <row r="1785" spans="1:19" ht="12.75" customHeight="1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</row>
    <row r="1786" spans="1:19" ht="12.75" customHeight="1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</row>
    <row r="1787" spans="1:19" ht="12.75" customHeight="1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</row>
    <row r="1788" spans="1:19" ht="12.75" customHeight="1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</row>
    <row r="1789" spans="1:19" ht="12.75" customHeight="1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</row>
    <row r="1790" spans="1:19" ht="12.75" customHeight="1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</row>
    <row r="1791" spans="1:19" ht="12.75" customHeight="1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</row>
    <row r="1792" spans="1:19" ht="12.75" customHeight="1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</row>
    <row r="1793" spans="1:19" ht="12.75" customHeight="1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</row>
    <row r="1794" spans="1:19" ht="12.75" customHeight="1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</row>
    <row r="1795" spans="1:19" ht="12.75" customHeight="1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</row>
    <row r="1796" spans="1:19" ht="12.75" customHeight="1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</row>
    <row r="1797" spans="1:19" ht="12.75" customHeight="1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</row>
    <row r="1798" spans="1:19" ht="12.75" customHeight="1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</row>
    <row r="1799" spans="1:19" ht="12.75" customHeight="1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</row>
    <row r="1800" spans="1:19" ht="12.75" customHeight="1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</row>
    <row r="1801" spans="1:19" ht="12.75" customHeight="1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</row>
    <row r="1802" spans="1:19" ht="12.75" customHeight="1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</row>
    <row r="1803" spans="1:19" ht="12.75" customHeight="1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</row>
    <row r="1804" spans="1:19" ht="12.75" customHeight="1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</row>
    <row r="1805" spans="1:19" ht="12.75" customHeight="1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</row>
    <row r="1806" spans="1:19" ht="12.75" customHeight="1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</row>
    <row r="1807" spans="1:19" ht="12.75" customHeight="1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</row>
    <row r="1808" spans="1:19" ht="12.75" customHeight="1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</row>
    <row r="1809" spans="1:19" ht="12.75" customHeight="1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</row>
    <row r="1810" spans="1:19" ht="12.75" customHeight="1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</row>
    <row r="1811" spans="1:19" ht="12.75" customHeight="1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</row>
    <row r="1812" spans="1:19" ht="12.75" customHeight="1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</row>
    <row r="1813" spans="1:19" ht="12.75" customHeight="1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</row>
    <row r="1814" spans="1:19" ht="12.75" customHeight="1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</row>
    <row r="1815" spans="1:19" ht="12.75" customHeight="1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</row>
    <row r="1816" spans="1:19" ht="12.75" customHeight="1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</row>
    <row r="1817" spans="1:19" ht="12.75" customHeight="1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</row>
    <row r="1818" spans="1:19" ht="12.75" customHeight="1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</row>
    <row r="1819" spans="1:19" ht="12.75" customHeight="1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</row>
    <row r="1820" spans="1:19" ht="12.75" customHeight="1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</row>
    <row r="1821" spans="1:19" ht="12.75" customHeight="1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</row>
    <row r="1822" spans="1:19" ht="12.75" customHeight="1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</row>
    <row r="1823" spans="1:19" ht="12.75" customHeight="1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</row>
    <row r="1824" spans="1:19" ht="12.75" customHeight="1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</row>
    <row r="1825" spans="1:19" ht="12.75" customHeight="1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</row>
    <row r="1826" spans="1:19" ht="12.75" customHeight="1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</row>
    <row r="1827" spans="1:19" ht="12.75" customHeight="1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</row>
    <row r="1828" spans="1:19" ht="12.75" customHeight="1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</row>
    <row r="1829" spans="1:19" ht="12.75" customHeight="1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</row>
    <row r="1830" spans="1:19" ht="12.75" customHeight="1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</row>
    <row r="1831" spans="1:19" ht="12.75" customHeight="1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</row>
    <row r="1832" spans="1:19" ht="12.75" customHeight="1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</row>
    <row r="1833" spans="1:19" ht="12.75" customHeight="1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</row>
    <row r="1834" spans="1:19" ht="12.75" customHeight="1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</row>
    <row r="1835" spans="1:19" ht="12.75" customHeight="1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</row>
    <row r="1836" spans="1:19" ht="12.75" customHeight="1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</row>
    <row r="1837" spans="1:19" ht="12.75" customHeight="1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</row>
    <row r="1838" spans="1:19" ht="12.75" customHeight="1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</row>
    <row r="1839" spans="1:19" ht="12.75" customHeight="1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</row>
    <row r="1840" spans="1:19" ht="12.75" customHeight="1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</row>
    <row r="1841" spans="1:19" ht="12.75" customHeight="1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</row>
    <row r="1842" spans="1:19" ht="12.75" customHeight="1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</row>
    <row r="1843" spans="1:19" ht="12.75" customHeight="1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</row>
    <row r="1844" spans="1:19" ht="12.75" customHeight="1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</row>
    <row r="1845" spans="1:19" ht="12.75" customHeight="1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</row>
    <row r="1846" spans="1:19" ht="12.75" customHeight="1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</row>
    <row r="1847" spans="1:19" ht="12.75" customHeight="1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</row>
    <row r="1848" spans="1:19" ht="12.75" customHeight="1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</row>
    <row r="1849" spans="1:19" ht="12.75" customHeight="1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</row>
    <row r="1850" spans="1:19" ht="12.75" customHeight="1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</row>
    <row r="1851" spans="1:19" ht="12.75" customHeight="1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</row>
    <row r="1852" spans="1:19" ht="12.75" customHeight="1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</row>
    <row r="1853" spans="1:19" ht="12.75" customHeight="1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</row>
    <row r="1854" spans="1:19" ht="12.75" customHeight="1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</row>
    <row r="1855" spans="1:19" ht="12.75" customHeight="1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</row>
    <row r="1856" spans="1:19" ht="12.75" customHeight="1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</row>
    <row r="1857" spans="1:19" ht="12.75" customHeight="1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</row>
    <row r="1858" spans="1:19" ht="12.75" customHeight="1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</row>
    <row r="1859" spans="1:19" ht="12.75" customHeight="1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</row>
    <row r="1860" spans="1:19" ht="12.75" customHeight="1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</row>
    <row r="1861" spans="1:19" ht="12.75" customHeight="1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</row>
    <row r="1862" spans="1:19" ht="12.75" customHeight="1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</row>
    <row r="1863" spans="1:19" ht="12.75" customHeight="1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</row>
    <row r="1864" spans="1:19" ht="12.75" customHeight="1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</row>
    <row r="1865" spans="1:19" ht="12.75" customHeight="1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</row>
    <row r="1866" spans="1:19" ht="12.75" customHeight="1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</row>
    <row r="1867" spans="1:19" ht="12.75" customHeight="1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</row>
    <row r="1868" spans="1:19" ht="12.75" customHeight="1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</row>
    <row r="1869" spans="1:19" ht="12.75" customHeight="1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</row>
    <row r="1870" spans="1:19" ht="12.75" customHeight="1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</row>
    <row r="1871" spans="1:19" ht="12.75" customHeight="1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</row>
    <row r="1872" spans="1:19" ht="12.75" customHeight="1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</row>
    <row r="1873" spans="1:19" ht="12.75" customHeight="1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</row>
    <row r="1874" spans="1:19" ht="12.75" customHeight="1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</row>
    <row r="1875" spans="1:19" ht="12.75" customHeight="1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</row>
    <row r="1876" spans="1:19" ht="12.75" customHeight="1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</row>
    <row r="1877" spans="1:19" ht="12.75" customHeight="1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</row>
    <row r="1878" spans="1:19" ht="12.75" customHeight="1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</row>
    <row r="1879" spans="1:19" ht="12.75" customHeight="1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</row>
    <row r="1880" spans="1:19" ht="12.75" customHeight="1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</row>
    <row r="1881" spans="1:19" ht="12.75" customHeight="1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</row>
    <row r="1882" spans="1:19" ht="12.75" customHeight="1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</row>
    <row r="1883" spans="1:19" ht="12.75" customHeight="1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</row>
    <row r="1884" spans="1:19" ht="12.75" customHeight="1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</row>
    <row r="1885" spans="1:19" ht="12.75" customHeight="1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</row>
    <row r="1886" spans="1:19" ht="12.75" customHeight="1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</row>
    <row r="1887" spans="1:19" ht="12.75" customHeight="1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</row>
    <row r="1888" spans="1:19" ht="12.75" customHeight="1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</row>
    <row r="1889" spans="1:19" ht="12.75" customHeight="1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</row>
    <row r="1890" spans="1:19" ht="12.75" customHeight="1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</row>
    <row r="1891" spans="1:19" ht="12.75" customHeight="1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</row>
    <row r="1892" spans="1:19" ht="12.75" customHeight="1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</row>
    <row r="1893" spans="1:19" ht="12.75" customHeight="1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</row>
    <row r="1894" spans="1:19" ht="12.75" customHeight="1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</row>
    <row r="1895" spans="1:19" ht="12.75" customHeight="1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</row>
    <row r="1896" spans="1:19" ht="12.75" customHeight="1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</row>
    <row r="1897" spans="1:19" ht="12.75" customHeight="1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</row>
    <row r="1898" spans="1:19" ht="12.75" customHeight="1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</row>
    <row r="1899" spans="1:19" ht="12.75" customHeight="1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</row>
    <row r="1900" spans="1:19" ht="12.75" customHeight="1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</row>
    <row r="1901" spans="1:19" ht="12.75" customHeight="1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</row>
    <row r="1902" spans="1:19" ht="12.75" customHeight="1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</row>
    <row r="1903" spans="1:19" ht="12.75" customHeight="1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</row>
    <row r="1904" spans="1:19" ht="12.75" customHeight="1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</row>
    <row r="1905" spans="1:9" ht="12.75" customHeight="1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</row>
    <row r="1906" spans="1:9" ht="12.75" customHeight="1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</row>
    <row r="1907" spans="1:9" ht="12.75" customHeight="1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</row>
    <row r="1908" spans="1:9" ht="12.75" customHeight="1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</row>
    <row r="1909" spans="1:9" ht="12.75" customHeight="1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</row>
    <row r="1910" spans="1:9" ht="12.75" customHeight="1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</row>
    <row r="1911" spans="1:9" ht="12.75" customHeight="1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</row>
    <row r="1912" spans="1:9" ht="12.75" customHeight="1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</row>
    <row r="1913" spans="1:9" ht="12.75" customHeight="1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</row>
    <row r="1914" spans="1:9" ht="12.75" customHeight="1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</row>
    <row r="1915" spans="1:9" ht="12.75" customHeight="1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</row>
    <row r="1916" spans="1:9" ht="12.75" customHeight="1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</row>
    <row r="1917" spans="1:9" ht="12.75" customHeight="1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</row>
    <row r="1918" spans="1:9" ht="12.75" customHeight="1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</row>
    <row r="1919" spans="1:9" ht="12.75" customHeight="1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</row>
    <row r="1920" spans="1:9" ht="12.75" customHeight="1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ht="12.75" customHeight="1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ht="12.75" customHeight="1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ht="12.75" customHeight="1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ht="12.75" customHeight="1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ht="12.75" customHeight="1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ht="12.75" customHeight="1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ht="12.75" customHeight="1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ht="12.75" customHeight="1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ht="12.75" customHeight="1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ht="12.75" customHeight="1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ht="12.75" customHeight="1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ht="12.75" customHeight="1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ht="12.75" customHeight="1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ht="12.75" customHeight="1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ht="12.75" customHeight="1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ht="12.75" customHeight="1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ht="12.75" customHeight="1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ht="12.75" customHeight="1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ht="12.75" customHeight="1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ht="12.75" customHeight="1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ht="12.75" customHeight="1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ht="12.75" customHeight="1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ht="12.75" customHeight="1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ht="12.75" customHeight="1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ht="12.75" customHeight="1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ht="12.75" customHeight="1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ht="12.75" customHeight="1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ht="12.75" customHeight="1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ht="12.75" customHeight="1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ht="12.75" customHeight="1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ht="12.75" customHeight="1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ht="12.75" customHeight="1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ht="12.75" customHeight="1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ht="12.75" customHeight="1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ht="12.75" customHeight="1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ht="12.75" customHeight="1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ht="12.75" customHeight="1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ht="12.75" customHeight="1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ht="12.75" customHeight="1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ht="12.75" customHeight="1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ht="12.75" customHeight="1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ht="12.75" customHeight="1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ht="12.75" customHeight="1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ht="12.75" customHeight="1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ht="12.75" customHeight="1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ht="12.75" customHeight="1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ht="12.75" customHeight="1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ht="12.75" customHeight="1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ht="12.75" customHeight="1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ht="12.75" customHeight="1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ht="12.75" customHeight="1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ht="12.75" customHeight="1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ht="12.75" customHeight="1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ht="12.75" customHeight="1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ht="12.75" customHeight="1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ht="12.75" customHeight="1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ht="12.75" customHeight="1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ht="12.75" customHeight="1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ht="12.75" customHeight="1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ht="12.75" customHeight="1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ht="12.75" customHeight="1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ht="12.75" customHeight="1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ht="12.75" customHeight="1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ht="12.75" customHeight="1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ht="12.75" customHeight="1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ht="12.75" customHeight="1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ht="12.75" customHeight="1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ht="12.75" customHeight="1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ht="12.75" customHeight="1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ht="12.75" customHeight="1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ht="12.75" customHeight="1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ht="12.75" customHeight="1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ht="12.75" customHeight="1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ht="12.75" customHeight="1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ht="12.75" customHeight="1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ht="12.75" customHeight="1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ht="12.75" customHeight="1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ht="12.75" customHeight="1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ht="12.75" customHeight="1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ht="12.75" customHeight="1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ht="12.75" customHeight="1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ht="12.75" customHeight="1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ht="12.75" customHeight="1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ht="12.75" customHeight="1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ht="12.75" customHeight="1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ht="12.75" customHeight="1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ht="12.75" customHeight="1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ht="12.75" customHeight="1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ht="12.75" customHeight="1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ht="12.75" customHeight="1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ht="12.75" customHeight="1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ht="12.75" customHeight="1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ht="12.75" customHeight="1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ht="12.75" customHeight="1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ht="12.75" customHeight="1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ht="12.75" customHeight="1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ht="12.75" customHeight="1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ht="12.75" customHeight="1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ht="12.75" customHeight="1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ht="12.75" customHeight="1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ht="12.75" customHeight="1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ht="12.75" customHeight="1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ht="12.75" customHeight="1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ht="12.75" customHeight="1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ht="12.75" customHeight="1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ht="12.75" customHeight="1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ht="12.75" customHeight="1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ht="12.75" customHeight="1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ht="12.75" customHeight="1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ht="12.75" customHeight="1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ht="12.75" customHeight="1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ht="12.75" customHeight="1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ht="12.75" customHeight="1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ht="12.75" customHeight="1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ht="12.75" customHeight="1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ht="12.75" customHeight="1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ht="12.75" customHeight="1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ht="12.75" customHeight="1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ht="12.75" customHeight="1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ht="12.75" customHeight="1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ht="12.75" customHeight="1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ht="12.75" customHeight="1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ht="12.75" customHeight="1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ht="12.75" customHeight="1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ht="12.75" customHeight="1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ht="12.75" customHeight="1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ht="12.75" customHeight="1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ht="12.75" customHeight="1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ht="12.75" customHeight="1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ht="12.75" customHeight="1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ht="12.75" customHeight="1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ht="12.75" customHeight="1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ht="12.75" customHeight="1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ht="12.75" customHeight="1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ht="12.75" customHeight="1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ht="12.75" customHeight="1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ht="12.75" customHeight="1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ht="12.75" customHeight="1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ht="12.75" customHeight="1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ht="12.75" customHeight="1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ht="12.75" customHeight="1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ht="12.75" customHeight="1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ht="12.75" customHeight="1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ht="12.75" customHeight="1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ht="12.75" customHeight="1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ht="12.75" customHeight="1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ht="12.75" customHeight="1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ht="12.75" customHeight="1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ht="12.75" customHeight="1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ht="12.75" customHeight="1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ht="12.75" customHeight="1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ht="12.75" customHeight="1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ht="12.75" customHeight="1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ht="12.75" customHeight="1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ht="12.75" customHeight="1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ht="12.75" customHeight="1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ht="12.75" customHeight="1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ht="12.75" customHeight="1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ht="12.75" customHeight="1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ht="12.75" customHeight="1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ht="12.75" customHeight="1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ht="12.75" customHeight="1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ht="12.75" customHeight="1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ht="12.75" customHeight="1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ht="12.75" customHeight="1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ht="12.75" customHeight="1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ht="12.75" customHeight="1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ht="12.75" customHeight="1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ht="12.75" customHeight="1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ht="12.75" customHeight="1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ht="12.75" customHeight="1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ht="12.75" customHeight="1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ht="12.75" customHeight="1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ht="12.75" customHeight="1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ht="12.75" customHeight="1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ht="12.75" customHeight="1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ht="12.75" customHeight="1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ht="12.75" customHeight="1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ht="12.75" customHeight="1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ht="12.75" customHeight="1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ht="12.75" customHeight="1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ht="12.75" customHeight="1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ht="12.75" customHeight="1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ht="12.75" customHeight="1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ht="12.75" customHeight="1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ht="12.75" customHeight="1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ht="12.75" customHeight="1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ht="12.75" customHeight="1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ht="12.75" customHeight="1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ht="12.75" customHeight="1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ht="12.75" customHeight="1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ht="12.75" customHeight="1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ht="12.75" customHeight="1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ht="12.75" customHeight="1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ht="12.75" customHeight="1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ht="12.75" customHeight="1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ht="12.75" customHeight="1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ht="12.75" customHeight="1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ht="12.75" customHeight="1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ht="12.75" customHeight="1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ht="12.75" customHeight="1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ht="12.75" customHeight="1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ht="12.75" customHeight="1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ht="12.75" customHeight="1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ht="12.75" customHeight="1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ht="12.75" customHeight="1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ht="12.75" customHeight="1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ht="12.75" customHeight="1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ht="12.75" customHeight="1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ht="12.75" customHeight="1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ht="12.75" customHeight="1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ht="12.75" customHeight="1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ht="12.75" customHeight="1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ht="12.75" customHeight="1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ht="12.75" customHeight="1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ht="12.75" customHeight="1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ht="12.75" customHeight="1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ht="12.75" customHeight="1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ht="12.75" customHeight="1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ht="12.75" customHeight="1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ht="12.75" customHeight="1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ht="12.75" customHeight="1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ht="12.75" customHeight="1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ht="12.75" customHeight="1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ht="12.75" customHeight="1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ht="12.75" customHeight="1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ht="12.75" customHeight="1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ht="12.75" customHeight="1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ht="12.75" customHeight="1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ht="12.75" customHeight="1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ht="12.75" customHeight="1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ht="12.75" customHeight="1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ht="12.75" customHeight="1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ht="12.75" customHeight="1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ht="12.75" customHeight="1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ht="12.75" customHeight="1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ht="12.75" customHeight="1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ht="12.75" customHeight="1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ht="12.75" customHeight="1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ht="12.75" customHeight="1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ht="12.75" customHeight="1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ht="12.75" customHeight="1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ht="12.75" customHeight="1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ht="12.75" customHeight="1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ht="12.75" customHeight="1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ht="12.75" customHeight="1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ht="12.75" customHeight="1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ht="12.75" customHeight="1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ht="12.75" customHeight="1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ht="12.75" customHeight="1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ht="12.75" customHeight="1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ht="12.75" customHeight="1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ht="12.75" customHeight="1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ht="12.75" customHeight="1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ht="12.75" customHeight="1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ht="12.75" customHeight="1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ht="12.75" customHeight="1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ht="12.75" customHeight="1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ht="12.75" customHeight="1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ht="12.75" customHeight="1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ht="12.75" customHeight="1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ht="12.75" customHeight="1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ht="12.75" customHeight="1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ht="12.75" customHeight="1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ht="12.75" customHeight="1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ht="12.75" customHeight="1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ht="12.75" customHeight="1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ht="12.75" customHeight="1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ht="12.75" customHeight="1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ht="12.75" customHeight="1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ht="12.75" customHeight="1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ht="12.75" customHeight="1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ht="12.75" customHeight="1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ht="12.75" customHeight="1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ht="12.75" customHeight="1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ht="12.75" customHeight="1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ht="12.75" customHeight="1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ht="12.75" customHeight="1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ht="12.75" customHeight="1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ht="12.75" customHeight="1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ht="12.75" customHeight="1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ht="12.75" customHeight="1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ht="12.75" customHeight="1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ht="12.75" customHeight="1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ht="12.75" customHeight="1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ht="12.75" customHeight="1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ht="12.75" customHeight="1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ht="12.75" customHeight="1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ht="12.75" customHeight="1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ht="12.75" customHeight="1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ht="12.75" customHeight="1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ht="12.75" customHeight="1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ht="12.75" customHeight="1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ht="12.75" customHeight="1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ht="12.75" customHeight="1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ht="12.75" customHeight="1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ht="12.75" customHeight="1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ht="12.75" customHeight="1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ht="12.75" customHeight="1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ht="12.75" customHeight="1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ht="12.75" customHeight="1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ht="12.75" customHeight="1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ht="12.75" customHeight="1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ht="12.75" customHeight="1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ht="12.75" customHeight="1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ht="12.75" customHeight="1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ht="12.75" customHeight="1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ht="12.75" customHeight="1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ht="12.75" customHeight="1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ht="12.75" customHeight="1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ht="12.75" customHeight="1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ht="12.75" customHeight="1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ht="12.75" customHeight="1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ht="12.75" customHeight="1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ht="12.75" customHeight="1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ht="12.75" customHeight="1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ht="12.75" customHeight="1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ht="12.75" customHeight="1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ht="12.75" customHeight="1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ht="12.75" customHeight="1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ht="12.75" customHeight="1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ht="12.75" customHeight="1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ht="12.75" customHeight="1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ht="12.75" customHeight="1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ht="12.75" customHeight="1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ht="12.75" customHeight="1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ht="12.75" customHeight="1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ht="12.75" customHeight="1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ht="12.75" customHeight="1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ht="12.75" customHeight="1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ht="12.75" customHeight="1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ht="12.75" customHeight="1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ht="12.75" customHeight="1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ht="12.75" customHeight="1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ht="12.75" customHeight="1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ht="12.75" customHeight="1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ht="12.75" customHeight="1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ht="12.75" customHeight="1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ht="12.75" customHeight="1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ht="12.75" customHeight="1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ht="12.75" customHeight="1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ht="12.75" customHeight="1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ht="12.75" customHeight="1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ht="12.75" customHeight="1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ht="12.75" customHeight="1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ht="12.75" customHeight="1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ht="12.75" customHeight="1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ht="12.75" customHeight="1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ht="12.75" customHeight="1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ht="12.75" customHeight="1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ht="12.75" customHeight="1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ht="12.75" customHeight="1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ht="12.75" customHeight="1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ht="12.75" customHeight="1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ht="12.75" customHeight="1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ht="12.75" customHeight="1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ht="12.75" customHeight="1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ht="12.75" customHeight="1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ht="12.75" customHeight="1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ht="12.75" customHeight="1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ht="12.75" customHeight="1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ht="12.75" customHeight="1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ht="12.75" customHeight="1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ht="12.75" customHeight="1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ht="12.75" customHeight="1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ht="12.75" customHeight="1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ht="12.75" customHeight="1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ht="12.75" customHeight="1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ht="12.75" customHeight="1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ht="12.75" customHeight="1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ht="12.75" customHeight="1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ht="12.75" customHeight="1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ht="12.75" customHeight="1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ht="12.75" customHeight="1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ht="12.75" customHeight="1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ht="12.75" customHeight="1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ht="12.75" customHeight="1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ht="12.75" customHeight="1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ht="12.75" customHeight="1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ht="12.75" customHeight="1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ht="12.75" customHeight="1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ht="12.75" customHeight="1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ht="12.75" customHeight="1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ht="12.75" customHeight="1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ht="12.75" customHeight="1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ht="12.75" customHeight="1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ht="12.75" customHeight="1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ht="12.75" customHeight="1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ht="12.75" customHeight="1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ht="12.75" customHeight="1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ht="12.75" customHeight="1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ht="12.75" customHeight="1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ht="12.75" customHeight="1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ht="12.75" customHeight="1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ht="12.75" customHeight="1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ht="12.75" customHeight="1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ht="12.75" customHeight="1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ht="12.75" customHeight="1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ht="12.75" customHeight="1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ht="12.75" customHeight="1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ht="12.75" customHeight="1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ht="12.75" customHeight="1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ht="12.75" customHeight="1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ht="12.75" customHeight="1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ht="12.75" customHeight="1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ht="12.75" customHeight="1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ht="12.75" customHeight="1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ht="12.75" customHeight="1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ht="12.75" customHeight="1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ht="12.75" customHeight="1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ht="12.75" customHeight="1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ht="12.75" customHeight="1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ht="12.75" customHeight="1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ht="12.75" customHeight="1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ht="12.75" customHeight="1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ht="12.75" customHeight="1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ht="12.75" customHeight="1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ht="12.75" customHeight="1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ht="12.75" customHeight="1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ht="12.75" customHeight="1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ht="12.75" customHeight="1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ht="12.75" customHeight="1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ht="12.75" customHeight="1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ht="12.75" customHeight="1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ht="12.75" customHeight="1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ht="12.75" customHeight="1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ht="12.75" customHeight="1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ht="12.75" customHeight="1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ht="12.75" customHeight="1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ht="12.75" customHeight="1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ht="12.75" customHeight="1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ht="12.75" customHeight="1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ht="12.75" customHeight="1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ht="12.75" customHeight="1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ht="12.75" customHeight="1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ht="12.75" customHeight="1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ht="12.75" customHeight="1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ht="12.75" customHeight="1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ht="12.75" customHeight="1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ht="12.75" customHeight="1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ht="12.75" customHeight="1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ht="12.75" customHeight="1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ht="12.75" customHeight="1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ht="12.75" customHeight="1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ht="12.75" customHeight="1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ht="12.75" customHeight="1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ht="12.75" customHeight="1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ht="12.75" customHeight="1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ht="12.75" customHeight="1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ht="12.75" customHeight="1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ht="12.75" customHeight="1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ht="12.75" customHeight="1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ht="12.75" customHeight="1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ht="12.75" customHeight="1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ht="12.75" customHeight="1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ht="12.75" customHeight="1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ht="12.75" customHeight="1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ht="12.75" customHeight="1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ht="12.75" customHeight="1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ht="12.75" customHeight="1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ht="12.75" customHeight="1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ht="12.75" customHeight="1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ht="12.75" customHeight="1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ht="12.75" customHeight="1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ht="12.75" customHeight="1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ht="12.75" customHeight="1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ht="12.75" customHeight="1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ht="12.75" customHeight="1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ht="12.75" customHeight="1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ht="12.75" customHeight="1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ht="12.75" customHeight="1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ht="12.75" customHeight="1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ht="12.75" customHeight="1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ht="12.75" customHeight="1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ht="12.75" customHeight="1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ht="12.75" customHeight="1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ht="12.75" customHeight="1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ht="12.75" customHeight="1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ht="12.75" customHeight="1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ht="12.75" customHeight="1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ht="12.75" customHeight="1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ht="12.75" customHeight="1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ht="12.75" customHeight="1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ht="12.75" customHeight="1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ht="12.75" customHeight="1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ht="12.75" customHeight="1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ht="12.75" customHeight="1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ht="12.75" customHeight="1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ht="12.75" customHeight="1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ht="12.75" customHeight="1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ht="12.75" customHeight="1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ht="12.75" customHeight="1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ht="12.75" customHeight="1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ht="12.75" customHeight="1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ht="12.75" customHeight="1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ht="12.75" customHeight="1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ht="12.75" customHeight="1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ht="12.75" customHeight="1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ht="12.75" customHeight="1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ht="12.75" customHeight="1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ht="12.75" customHeight="1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ht="12.75" customHeight="1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ht="12.75" customHeight="1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ht="12.75" customHeight="1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ht="12.75" customHeight="1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ht="12.75" customHeight="1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ht="12.75" customHeight="1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ht="12.75" customHeight="1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ht="12.75" customHeight="1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ht="12.75" customHeight="1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ht="12.75" customHeight="1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ht="12.75" customHeight="1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ht="12.75" customHeight="1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ht="12.75" customHeight="1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ht="12.75" customHeight="1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ht="12.75" customHeight="1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ht="12.75" customHeight="1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ht="12.75" customHeight="1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ht="12.75" customHeight="1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ht="12.75" customHeight="1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ht="12.75" customHeight="1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ht="12.75" customHeight="1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ht="12.75" customHeight="1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ht="12.75" customHeight="1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ht="12.75" customHeight="1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ht="12.75" customHeight="1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ht="12.75" customHeight="1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ht="12.75" customHeight="1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ht="12.75" customHeight="1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ht="12.75" customHeight="1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ht="12.75" customHeight="1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ht="12.75" customHeight="1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ht="12.75" customHeight="1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ht="12.75" customHeight="1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ht="12.75" customHeight="1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ht="12.75" customHeight="1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ht="12.75" customHeight="1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ht="12.75" customHeight="1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ht="12.75" customHeight="1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ht="12.75" customHeight="1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ht="12.75" customHeight="1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ht="12.75" customHeight="1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ht="12.75" customHeight="1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ht="12.75" customHeight="1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ht="12.75" customHeight="1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ht="12.75" customHeight="1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ht="12.75" customHeight="1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ht="12.75" customHeight="1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ht="12.75" customHeight="1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ht="12.75" customHeight="1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ht="12.75" customHeight="1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ht="12.75" customHeight="1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ht="12.75" customHeight="1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ht="12.75" customHeight="1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ht="12.75" customHeight="1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ht="12.75" customHeight="1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ht="12.75" customHeight="1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ht="12.75" customHeight="1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ht="12.75" customHeight="1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ht="12.75" customHeight="1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ht="12.75" customHeight="1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ht="12.75" customHeight="1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ht="12.75" customHeight="1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ht="12.75" customHeight="1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ht="12.75" customHeight="1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ht="12.75" customHeight="1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ht="12.75" customHeight="1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ht="12.75" customHeight="1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ht="12.75" customHeight="1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ht="12.75" customHeight="1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ht="12.75" customHeight="1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ht="12.75" customHeight="1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ht="12.75" customHeight="1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ht="12.75" customHeight="1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ht="12.75" customHeight="1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ht="12.75" customHeight="1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ht="12.75" customHeight="1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ht="12.75" customHeight="1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ht="12.75" customHeight="1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ht="12.75" customHeight="1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ht="12.75" customHeight="1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ht="12.75" customHeight="1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ht="12.75" customHeight="1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ht="12.75" customHeight="1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ht="12.75" customHeight="1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ht="12.75" customHeight="1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ht="12.75" customHeight="1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ht="12.75" customHeight="1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ht="12.75" customHeight="1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ht="12.75" customHeight="1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ht="12.75" customHeight="1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ht="12.75" customHeight="1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ht="12.75" customHeight="1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ht="12.75" customHeight="1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ht="12.75" customHeight="1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ht="12.75" customHeight="1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ht="12.75" customHeight="1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ht="12.75" customHeight="1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ht="12.75" customHeight="1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ht="12.75" customHeight="1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ht="12.75" customHeight="1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ht="12.75" customHeight="1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ht="12.75" customHeight="1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ht="12.75" customHeight="1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ht="12.75" customHeight="1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ht="12.75" customHeight="1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ht="12.75" customHeight="1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ht="12.75" customHeight="1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ht="12.75" customHeight="1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ht="12.75" customHeight="1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ht="12.75" customHeight="1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ht="12.75" customHeight="1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ht="12.75" customHeight="1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ht="12.75" customHeight="1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ht="12.75" customHeight="1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ht="12.75" customHeight="1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ht="12.75" customHeight="1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ht="12.75" customHeight="1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ht="12.75" customHeight="1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ht="12.75" customHeight="1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ht="12.75" customHeight="1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ht="12.75" customHeight="1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ht="12.75" customHeight="1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ht="12.75" customHeight="1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ht="12.75" customHeight="1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ht="12.75" customHeight="1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ht="12.75" customHeight="1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ht="12.75" customHeight="1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ht="12.75" customHeight="1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ht="12.75" customHeight="1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ht="12.75" customHeight="1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ht="12.75" customHeight="1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ht="12.75" customHeight="1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ht="12.75" customHeight="1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ht="12.75" customHeight="1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ht="12.75" customHeight="1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ht="12.75" customHeight="1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ht="12.75" customHeight="1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ht="12.75" customHeight="1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ht="12.75" customHeight="1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ht="12.75" customHeight="1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ht="12.75" customHeight="1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ht="12.75" customHeight="1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ht="12.75" customHeight="1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ht="12.75" customHeight="1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ht="12.75" customHeight="1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ht="12.75" customHeight="1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ht="12.75" customHeight="1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ht="12.75" customHeight="1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ht="12.75" customHeight="1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ht="12.75" customHeight="1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ht="12.75" customHeight="1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ht="12.75" customHeight="1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ht="12.75" customHeight="1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ht="12.75" customHeight="1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ht="12.75" customHeight="1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ht="12.75" customHeight="1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ht="12.75" customHeight="1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ht="12.75" customHeight="1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ht="12.75" customHeight="1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ht="12.75" customHeight="1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ht="12.75" customHeight="1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ht="12.75" customHeight="1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ht="12.75" customHeight="1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ht="12.75" customHeight="1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ht="12.75" customHeight="1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ht="12.75" customHeight="1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ht="12.75" customHeight="1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ht="12.75" customHeight="1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ht="12.75" customHeight="1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ht="12.75" customHeight="1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ht="12.75" customHeight="1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ht="12.75" customHeight="1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ht="12.75" customHeight="1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ht="12.75" customHeight="1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ht="12.75" customHeight="1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ht="12.75" customHeight="1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ht="12.75" customHeight="1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ht="12.75" customHeight="1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ht="12.75" customHeight="1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ht="12.75" customHeight="1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ht="12.75" customHeight="1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ht="12.75" customHeight="1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ht="12.75" customHeight="1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ht="12.75" customHeight="1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ht="12.75" customHeight="1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ht="12.75" customHeight="1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ht="12.75" customHeight="1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ht="12.75" customHeight="1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ht="12.75" customHeight="1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ht="12.75" customHeight="1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ht="12.75" customHeight="1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ht="12.75" customHeight="1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ht="12.75" customHeight="1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ht="12.75" customHeight="1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ht="12.75" customHeight="1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ht="12.75" customHeight="1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ht="12.75" customHeight="1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ht="12.75" customHeight="1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ht="12.75" customHeight="1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ht="12.75" customHeight="1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ht="12.75" customHeight="1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ht="12.75" customHeight="1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ht="12.75" customHeight="1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ht="12.75" customHeight="1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ht="12.75" customHeight="1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ht="12.75" customHeight="1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ht="12.75" customHeight="1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ht="12.75" customHeight="1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ht="12.75" customHeight="1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ht="12.75" customHeight="1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ht="12.75" customHeight="1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ht="12.75" customHeight="1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ht="12.75" customHeight="1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ht="12.75" customHeight="1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ht="12.75" customHeight="1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ht="12.75" customHeight="1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ht="12.75" customHeight="1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ht="12.75" customHeight="1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ht="12.75" customHeight="1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ht="12.75" customHeight="1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ht="12.75" customHeight="1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ht="12.75" customHeight="1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ht="12.75" customHeight="1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ht="12.75" customHeight="1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ht="12.75" customHeight="1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ht="12.75" customHeight="1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ht="12.75" customHeight="1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ht="12.75" customHeight="1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ht="12.75" customHeight="1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ht="12.75" customHeight="1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ht="12.75" customHeight="1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ht="12.75" customHeight="1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ht="12.75" customHeight="1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ht="12.75" customHeight="1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ht="12.75" customHeight="1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ht="12.75" customHeight="1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ht="12.75" customHeight="1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ht="12.75" customHeight="1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ht="12.75" customHeight="1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ht="12.75" customHeight="1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ht="12.75" customHeight="1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ht="12.75" customHeight="1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ht="12.75" customHeight="1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ht="12.75" customHeight="1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ht="12.75" customHeight="1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ht="12.75" customHeight="1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ht="12.75" customHeight="1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ht="12.75" customHeight="1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ht="12.75" customHeight="1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ht="12.75" customHeight="1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ht="12.75" customHeight="1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ht="12.75" customHeight="1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ht="12.75" customHeight="1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ht="12.75" customHeight="1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ht="12.75" customHeight="1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ht="12.75" customHeight="1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ht="12.75" customHeight="1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ht="12.75" customHeight="1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ht="12.75" customHeight="1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ht="12.75" customHeight="1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ht="12.75" customHeight="1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ht="12.75" customHeight="1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ht="12.75" customHeight="1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ht="12.75" customHeight="1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ht="12.75" customHeight="1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ht="12.75" customHeight="1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ht="12.75" customHeight="1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ht="12.75" customHeight="1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ht="12.75" customHeight="1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ht="12.75" customHeight="1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ht="12.75" customHeight="1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ht="12.75" customHeight="1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ht="12.75" customHeight="1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ht="12.75" customHeight="1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ht="12.75" customHeight="1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ht="12.75" customHeight="1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ht="12.75" customHeight="1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ht="12.75" customHeight="1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ht="12.75" customHeight="1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ht="12.75" customHeight="1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ht="12.75" customHeight="1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ht="12.75" customHeight="1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ht="12.75" customHeight="1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ht="12.75" customHeight="1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ht="12.75" customHeight="1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ht="12.75" customHeight="1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ht="12.75" customHeight="1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ht="12.75" customHeight="1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ht="12.75" customHeight="1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ht="12.75" customHeight="1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ht="12.75" customHeight="1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ht="12.75" customHeight="1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ht="12.75" customHeight="1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ht="12.75" customHeight="1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ht="12.75" customHeight="1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ht="12.75" customHeight="1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ht="12.75" customHeight="1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ht="12.75" customHeight="1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ht="12.75" customHeight="1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ht="12.75" customHeight="1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ht="12.75" customHeight="1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ht="12.75" customHeight="1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ht="12.75" customHeight="1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ht="12.75" customHeight="1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ht="12.75" customHeight="1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ht="12.75" customHeight="1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ht="12.75" customHeight="1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ht="12.75" customHeight="1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ht="12.75" customHeight="1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ht="12.75" customHeight="1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ht="12.75" customHeight="1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ht="12.75" customHeight="1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ht="12.75" customHeight="1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ht="12.75" customHeight="1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ht="12.75" customHeight="1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ht="12.75" customHeight="1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ht="12.75" customHeight="1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ht="12.75" customHeight="1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ht="12.75" customHeight="1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ht="12.75" customHeight="1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ht="12.75" customHeight="1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ht="12.75" customHeight="1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ht="12.75" customHeight="1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ht="12.75" customHeight="1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ht="12.75" customHeight="1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ht="12.75" customHeight="1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ht="12.75" customHeight="1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ht="12.75" customHeight="1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ht="12.75" customHeight="1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ht="12.75" customHeight="1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ht="12.75" customHeight="1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ht="12.75" customHeight="1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ht="12.75" customHeight="1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ht="12.75" customHeight="1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ht="12.75" customHeight="1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ht="12.75" customHeight="1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ht="12.75" customHeight="1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ht="12.75" customHeight="1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ht="12.75" customHeight="1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ht="12.75" customHeight="1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ht="12.75" customHeight="1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ht="12.75" customHeight="1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ht="12.75" customHeight="1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ht="12.75" customHeight="1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ht="12.75" customHeight="1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ht="12.75" customHeight="1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ht="12.75" customHeight="1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ht="12.75" customHeight="1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ht="12.75" customHeight="1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ht="12.75" customHeight="1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ht="12.75" customHeight="1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ht="12.75" customHeight="1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ht="12.75" customHeight="1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ht="12.75" customHeight="1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ht="12.75" customHeight="1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ht="12.75" customHeight="1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ht="12.75" customHeight="1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ht="12.75" customHeight="1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ht="12.75" customHeight="1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ht="12.75" customHeight="1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ht="12.75" customHeight="1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ht="12.75" customHeight="1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ht="12.75" customHeight="1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ht="12.75" customHeight="1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ht="12.75" customHeight="1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ht="12.75" customHeight="1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ht="12.75" customHeight="1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ht="12.75" customHeight="1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ht="12.75" customHeight="1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ht="12.75" customHeight="1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ht="12.75" customHeight="1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ht="12.75" customHeight="1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ht="12.75" customHeight="1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ht="12.75" customHeight="1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ht="12.75" customHeight="1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ht="12.75" customHeight="1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ht="12.75" customHeight="1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ht="12.75" customHeight="1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ht="12.75" customHeight="1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ht="12.75" customHeight="1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ht="12.75" customHeight="1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ht="12.75" customHeight="1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ht="12.75" customHeight="1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ht="12.75" customHeight="1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ht="12.75" customHeight="1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ht="12.75" customHeight="1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ht="12.75" customHeight="1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ht="12.75" customHeight="1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ht="12.75" customHeight="1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ht="12.75" customHeight="1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ht="12.75" customHeight="1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ht="12.75" customHeight="1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ht="12.75" customHeight="1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ht="12.75" customHeight="1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ht="12.75" customHeight="1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ht="12.75" customHeight="1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ht="12.75" customHeight="1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ht="12.75" customHeight="1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ht="12.75" customHeight="1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ht="12.75" customHeight="1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ht="12.75" customHeight="1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ht="12.75" customHeight="1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ht="12.75" customHeight="1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ht="12.75" customHeight="1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ht="12.75" customHeight="1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ht="12.75" customHeight="1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ht="12.75" customHeight="1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ht="12.75" customHeight="1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ht="12.75" customHeight="1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ht="12.75" customHeight="1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ht="12.75" customHeight="1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ht="12.75" customHeight="1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ht="12.75" customHeight="1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ht="12.75" customHeight="1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ht="12.75" customHeight="1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ht="12.75" customHeight="1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ht="12.75" customHeight="1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ht="12.75" customHeight="1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ht="12.75" customHeight="1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ht="12.75" customHeight="1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ht="12.75" customHeight="1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ht="12.75" customHeight="1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ht="12.75" customHeight="1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ht="12.75" customHeight="1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ht="12.75" customHeight="1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ht="12.75" customHeight="1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ht="12.75" customHeight="1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ht="12.75" customHeight="1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ht="12.75" customHeight="1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ht="12.75" customHeight="1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ht="12.75" customHeight="1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ht="12.75" customHeight="1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ht="12.75" customHeight="1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ht="12.75" customHeight="1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ht="12.75" customHeight="1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ht="12.75" customHeight="1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ht="12.75" customHeight="1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ht="12.75" customHeight="1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ht="12.75" customHeight="1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ht="12.75" customHeight="1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ht="12.75" customHeight="1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ht="12.75" customHeight="1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ht="12.75" customHeight="1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ht="12.75" customHeight="1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ht="12.75" customHeight="1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ht="12.75" customHeight="1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ht="12.75" customHeight="1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ht="12.75" customHeight="1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ht="12.75" customHeight="1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ht="12.75" customHeight="1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ht="12.75" customHeight="1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ht="12.75" customHeight="1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ht="12.75" customHeight="1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ht="12.75" customHeight="1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ht="12.75" customHeight="1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ht="12.75" customHeight="1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ht="12.75" customHeight="1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ht="12.75" customHeight="1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ht="12.75" customHeight="1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ht="12.75" customHeight="1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ht="12.75" customHeight="1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ht="12.75" customHeight="1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ht="12.75" customHeight="1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ht="12.75" customHeight="1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ht="12.75" customHeight="1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ht="12.75" customHeight="1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ht="12.75" customHeight="1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ht="12.75" customHeight="1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ht="12.75" customHeight="1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ht="12.75" customHeight="1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ht="12.75" customHeight="1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ht="12.75" customHeight="1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ht="12.75" customHeight="1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ht="12.75" customHeight="1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ht="12.75" customHeight="1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ht="12.75" customHeight="1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ht="12.75" customHeight="1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ht="12.75" customHeight="1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ht="12.75" customHeight="1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ht="12.75" customHeight="1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ht="12.75" customHeight="1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ht="12.75" customHeight="1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ht="12.75" customHeight="1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ht="12.75" customHeight="1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ht="12.75" customHeight="1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ht="12.75" customHeight="1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ht="12.75" customHeight="1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ht="12.75" customHeight="1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ht="12.75" customHeight="1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ht="12.75" customHeight="1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ht="12.75" customHeight="1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ht="12.75" customHeight="1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ht="12.75" customHeight="1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ht="12.75" customHeight="1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ht="12.75" customHeight="1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ht="12.75" customHeight="1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ht="12.75" customHeight="1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ht="12.75" customHeight="1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ht="12.75" customHeight="1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ht="12.75" customHeight="1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ht="12.75" customHeight="1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ht="12.75" customHeight="1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ht="12.75" customHeight="1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ht="12.75" customHeight="1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ht="12.75" customHeight="1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ht="12.75" customHeight="1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ht="12.75" customHeight="1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ht="12.75" customHeight="1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ht="12.75" customHeight="1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ht="12.75" customHeight="1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ht="12.75" customHeight="1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ht="12.75" customHeight="1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ht="12.75" customHeight="1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ht="12.75" customHeight="1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ht="12.75" customHeight="1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ht="12.75" customHeight="1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ht="12.75" customHeight="1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ht="12.75" customHeight="1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ht="12.75" customHeight="1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ht="12.75" customHeight="1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ht="12.75" customHeight="1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ht="12.75" customHeight="1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ht="12.75" customHeight="1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ht="12.75" customHeight="1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ht="12.75" customHeight="1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ht="12.75" customHeight="1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ht="12.75" customHeight="1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ht="12.75" customHeight="1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ht="12.75" customHeight="1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ht="12.75" customHeight="1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ht="12.75" customHeight="1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ht="12.75" customHeight="1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ht="12.75" customHeight="1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ht="12.75" customHeight="1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ht="12.75" customHeight="1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ht="12.75" customHeight="1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ht="12.75" customHeight="1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ht="12.75" customHeight="1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ht="12.75" customHeight="1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ht="12.75" customHeight="1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ht="12.75" customHeight="1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ht="12.75" customHeight="1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ht="12.75" customHeight="1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ht="12.75" customHeight="1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ht="12.75" customHeight="1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ht="12.75" customHeight="1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ht="12.75" customHeight="1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ht="12.75" customHeight="1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ht="12.75" customHeight="1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ht="12.75" customHeight="1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ht="12.75" customHeight="1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ht="12.75" customHeight="1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ht="12.75" customHeight="1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ht="12.75" customHeight="1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ht="12.75" customHeight="1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ht="12.75" customHeight="1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ht="12.75" customHeight="1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ht="12.75" customHeight="1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ht="12.75" customHeight="1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ht="12.75" customHeight="1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ht="12.75" customHeight="1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ht="12.75" customHeight="1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ht="12.75" customHeight="1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ht="12.75" customHeight="1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ht="12.75" customHeight="1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ht="12.75" customHeight="1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ht="12.75" customHeight="1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ht="12.75" customHeight="1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ht="12.75" customHeight="1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ht="12.75" customHeight="1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ht="12.75" customHeight="1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ht="12.75" customHeight="1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ht="12.75" customHeight="1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ht="12.75" customHeight="1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ht="12.75" customHeight="1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ht="12.75" customHeight="1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ht="12.75" customHeight="1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ht="12.75" customHeight="1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ht="12.75" customHeight="1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ht="12.75" customHeight="1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ht="12.75" customHeight="1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ht="12.75" customHeight="1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ht="12.75" customHeight="1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ht="12.75" customHeight="1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ht="12.75" customHeight="1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ht="12.75" customHeight="1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ht="12.75" customHeight="1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ht="12.75" customHeight="1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ht="12.75" customHeight="1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ht="12.75" customHeight="1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ht="12.75" customHeight="1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ht="12.75" customHeight="1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ht="12.75" customHeight="1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ht="12.75" customHeight="1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ht="12.75" customHeight="1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ht="12.75" customHeight="1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ht="12.75" customHeight="1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ht="12.75" customHeight="1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ht="12.75" customHeight="1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ht="12.75" customHeight="1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ht="12.75" customHeight="1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ht="12.75" customHeight="1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ht="12.75" customHeight="1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ht="12.75" customHeight="1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ht="12.75" customHeight="1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ht="12.75" customHeight="1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ht="12.75" customHeight="1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ht="12.75" customHeight="1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ht="12.75" customHeight="1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ht="12.75" customHeight="1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ht="12.75" customHeight="1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ht="12.75" customHeight="1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ht="12.75" customHeight="1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ht="12.75" customHeight="1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ht="12.75" customHeight="1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ht="12.75" customHeight="1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ht="12.75" customHeight="1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ht="12.75" customHeight="1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ht="12.75" customHeight="1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ht="12.75" customHeight="1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ht="12.75" customHeight="1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ht="12.75" customHeight="1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ht="12.75" customHeight="1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ht="12.75" customHeight="1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ht="12.75" customHeight="1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ht="12.75" customHeight="1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ht="12.75" customHeight="1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ht="12.75" customHeight="1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ht="12.75" customHeight="1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ht="12.75" customHeight="1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ht="12.75" customHeight="1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ht="12.75" customHeight="1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ht="12.75" customHeight="1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ht="12.75" customHeight="1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ht="12.75" customHeight="1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ht="12.75" customHeight="1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ht="12.75" customHeight="1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ht="12.75" customHeight="1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ht="12.75" customHeight="1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ht="12.75" customHeight="1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ht="12.75" customHeight="1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ht="12.75" customHeight="1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ht="12.75" customHeight="1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ht="12.75" customHeight="1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ht="12.75" customHeight="1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ht="12.75" customHeight="1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ht="12.75" customHeight="1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ht="12.75" customHeight="1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ht="12.75" customHeight="1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ht="12.75" customHeight="1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ht="12.75" customHeight="1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ht="12.75" customHeight="1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ht="12.75" customHeight="1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ht="12.75" customHeight="1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ht="12.75" customHeight="1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ht="12.75" customHeight="1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ht="12.75" customHeight="1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ht="12.75" customHeight="1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ht="12.75" customHeight="1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ht="12.75" customHeight="1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ht="12.75" customHeight="1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ht="12.75" customHeight="1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ht="12.75" customHeight="1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ht="12.75" customHeight="1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ht="12.75" customHeight="1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ht="12.75" customHeight="1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ht="12.75" customHeight="1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ht="12.75" customHeight="1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ht="12.75" customHeight="1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ht="12.75" customHeight="1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ht="12.75" customHeight="1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ht="12.75" customHeight="1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ht="12.75" customHeight="1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ht="12.75" customHeight="1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ht="12.75" customHeight="1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ht="12.75" customHeight="1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ht="12.75" customHeight="1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ht="12.75" customHeight="1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ht="12.75" customHeight="1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ht="12.75" customHeight="1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ht="12.75" customHeight="1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ht="12.75" customHeight="1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ht="12.75" customHeight="1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ht="12.75" customHeight="1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ht="12.75" customHeight="1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ht="12.75" customHeight="1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ht="12.75" customHeight="1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ht="12.75" customHeight="1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ht="12.75" customHeight="1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ht="12.75" customHeight="1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ht="12.75" customHeight="1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ht="12.75" customHeight="1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ht="12.75" customHeight="1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ht="12.75" customHeight="1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ht="12.75" customHeight="1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ht="12.75" customHeight="1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ht="12.75" customHeight="1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ht="12.75" customHeight="1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ht="12.75" customHeight="1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ht="12.75" customHeight="1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ht="12.75" customHeight="1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ht="12.75" customHeight="1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ht="12.75" customHeight="1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ht="12.75" customHeight="1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ht="12.75" customHeight="1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ht="12.75" customHeight="1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ht="12.75" customHeight="1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ht="12.75" customHeight="1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ht="12.75" customHeight="1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ht="12.75" customHeight="1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ht="12.75" customHeight="1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ht="12.75" customHeight="1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ht="12.75" customHeight="1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ht="12.75" customHeight="1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ht="12.75" customHeight="1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ht="12.75" customHeight="1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ht="12.75" customHeight="1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ht="12.75" customHeight="1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ht="12.75" customHeight="1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ht="12.75" customHeight="1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ht="12.75" customHeight="1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ht="12.75" customHeight="1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ht="12.75" customHeight="1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ht="12.75" customHeight="1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ht="12.75" customHeight="1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ht="12.75" customHeight="1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ht="12.75" customHeight="1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ht="12.75" customHeight="1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ht="12.75" customHeight="1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ht="12.75" customHeight="1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ht="12.75" customHeight="1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ht="12.75" customHeight="1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ht="12.75" customHeight="1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ht="12.75" customHeight="1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ht="12.75" customHeight="1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ht="12.75" customHeight="1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ht="12.75" customHeight="1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ht="12.75" customHeight="1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ht="12.75" customHeight="1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ht="12.75" customHeight="1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ht="12.75" customHeight="1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ht="12.75" customHeight="1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ht="12.75" customHeight="1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ht="12.75" customHeight="1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ht="12.75" customHeight="1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ht="12.75" customHeight="1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ht="12.75" customHeight="1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ht="12.75" customHeight="1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ht="12.75" customHeight="1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ht="12.75" customHeight="1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ht="12.75" customHeight="1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ht="12.75" customHeight="1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ht="12.75" customHeight="1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ht="12.75" customHeight="1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ht="12.75" customHeight="1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ht="12.75" customHeight="1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ht="12.75" customHeight="1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ht="12.75" customHeight="1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ht="12.75" customHeight="1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ht="12.75" customHeight="1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ht="12.75" customHeight="1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ht="12.75" customHeight="1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ht="12.75" customHeight="1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ht="12.75" customHeight="1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ht="12.75" customHeight="1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ht="12.75" customHeight="1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ht="12.75" customHeight="1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ht="12.75" customHeight="1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ht="12.75" customHeight="1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ht="12.75" customHeight="1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ht="12.75" customHeight="1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ht="12.75" customHeight="1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ht="12.75" customHeight="1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ht="12.75" customHeight="1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ht="12.75" customHeight="1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ht="12.75" customHeight="1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ht="12.75" customHeight="1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ht="12.75" customHeight="1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ht="12.75" customHeight="1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ht="12.75" customHeight="1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ht="12.75" customHeight="1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ht="12.75" customHeight="1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ht="12.75" customHeight="1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ht="12.75" customHeight="1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ht="12.75" customHeight="1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ht="12.75" customHeight="1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ht="12.75" customHeight="1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ht="12.75" customHeight="1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ht="12.75" customHeight="1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ht="12.75" customHeight="1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ht="12.75" customHeight="1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ht="12.75" customHeight="1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ht="12.75" customHeight="1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ht="12.75" customHeight="1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ht="12.75" customHeight="1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ht="12.75" customHeight="1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ht="12.75" customHeight="1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ht="12.75" customHeight="1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ht="12.75" customHeight="1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ht="12.75" customHeight="1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ht="12.75" customHeight="1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ht="12.75" customHeight="1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ht="12.75" customHeight="1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ht="12.75" customHeight="1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ht="12.75" customHeight="1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ht="12.75" customHeight="1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ht="12.75" customHeight="1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ht="12.75" customHeight="1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ht="12.75" customHeight="1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ht="12.75" customHeight="1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ht="12.75" customHeight="1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ht="12.75" customHeight="1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ht="12.75" customHeight="1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ht="12.75" customHeight="1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ht="12.75" customHeight="1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ht="12.75" customHeight="1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ht="12.75" customHeight="1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ht="12.75" customHeight="1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ht="12.75" customHeight="1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ht="12.75" customHeight="1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ht="12.75" customHeight="1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ht="12.75" customHeight="1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ht="12.75" customHeight="1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ht="12.75" customHeight="1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ht="12.75" customHeight="1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ht="12.75" customHeight="1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ht="12.75" customHeight="1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ht="12.75" customHeight="1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ht="12.75" customHeight="1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ht="12.75" customHeight="1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ht="12.75" customHeight="1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ht="12.75" customHeight="1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ht="12.75" customHeight="1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ht="12.75" customHeight="1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ht="12.75" customHeight="1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ht="12.75" customHeight="1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ht="12.75" customHeight="1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ht="12.75" customHeight="1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ht="12.75" customHeight="1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ht="12.75" customHeight="1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ht="12.75" customHeight="1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ht="12.75" customHeight="1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ht="12.75" customHeight="1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ht="12.75" customHeight="1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ht="12.75" customHeight="1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ht="12.75" customHeight="1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ht="12.75" customHeight="1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ht="12.75" customHeight="1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ht="12.75" customHeight="1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ht="12.75" customHeight="1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ht="12.75" customHeight="1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ht="12.75" customHeight="1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ht="12.75" customHeight="1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ht="12.75" customHeight="1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ht="12.75" customHeight="1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ht="12.75" customHeight="1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ht="12.75" customHeight="1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ht="12.75" customHeight="1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ht="12.75" customHeight="1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ht="12.75" customHeight="1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ht="12.75" customHeight="1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ht="12.75" customHeight="1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ht="12.75" customHeight="1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ht="12.75" customHeight="1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ht="12.75" customHeight="1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ht="12.75" customHeight="1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ht="12.75" customHeight="1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ht="12.75" customHeight="1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ht="12.75" customHeight="1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ht="12.75" customHeight="1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ht="12.75" customHeight="1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ht="12.75" customHeight="1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ht="12.75" customHeight="1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ht="12.75" customHeight="1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ht="12.75" customHeight="1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ht="12.75" customHeight="1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ht="12.75" customHeight="1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ht="12.75" customHeight="1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ht="12.75" customHeight="1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ht="12.75" customHeight="1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ht="12.75" customHeight="1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ht="12.75" customHeight="1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ht="12.75" customHeight="1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ht="12.75" customHeight="1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ht="12.75" customHeight="1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ht="12.75" customHeight="1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ht="12.75" customHeight="1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ht="12.75" customHeight="1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ht="12.75" customHeight="1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ht="12.75" customHeight="1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ht="12.75" customHeight="1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ht="12.75" customHeight="1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ht="12.75" customHeight="1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ht="12.75" customHeight="1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ht="12.75" customHeight="1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ht="12.75" customHeight="1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ht="12.75" customHeight="1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ht="12.75" customHeight="1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ht="12.75" customHeight="1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ht="12.75" customHeight="1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ht="12.75" customHeight="1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ht="12.75" customHeight="1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ht="12.75" customHeight="1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ht="12.75" customHeight="1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ht="12.75" customHeight="1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ht="12.75" customHeight="1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ht="12.75" customHeight="1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ht="12.75" customHeight="1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ht="12.75" customHeight="1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ht="12.75" customHeight="1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ht="12.75" customHeight="1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ht="12.75" customHeight="1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ht="12.75" customHeight="1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ht="12.75" customHeight="1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ht="12.75" customHeight="1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ht="12.75" customHeight="1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ht="12.75" customHeight="1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ht="12.75" customHeight="1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ht="12.75" customHeight="1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ht="12.75" customHeight="1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ht="12.75" customHeight="1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ht="12.75" customHeight="1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ht="12.75" customHeight="1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ht="12.75" customHeight="1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ht="12.75" customHeight="1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ht="12.75" customHeight="1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ht="12.75" customHeight="1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ht="12.75" customHeight="1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ht="12.75" customHeight="1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ht="12.75" customHeight="1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ht="12.75" customHeight="1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ht="12.75" customHeight="1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ht="12.75" customHeight="1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ht="12.75" customHeight="1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ht="12.75" customHeight="1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ht="12.75" customHeight="1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ht="12.75" customHeight="1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ht="12.75" customHeight="1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ht="12.75" customHeight="1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ht="12.75" customHeight="1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ht="12.75" customHeight="1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ht="12.75" customHeight="1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ht="12.75" customHeight="1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ht="12.75" customHeight="1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ht="12.75" customHeight="1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ht="12.75" customHeight="1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ht="12.75" customHeight="1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ht="12.75" customHeight="1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ht="12.75" customHeight="1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ht="12.75" customHeight="1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ht="12.75" customHeight="1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ht="12.75" customHeight="1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ht="12.75" customHeight="1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ht="12.75" customHeight="1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ht="12.75" customHeight="1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ht="12.75" customHeight="1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ht="12.75" customHeight="1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ht="12.75" customHeight="1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ht="12.75" customHeight="1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ht="12.75" customHeight="1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ht="12.75" customHeight="1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ht="12.75" customHeight="1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ht="12.75" customHeight="1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ht="12.75" customHeight="1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ht="12.75" customHeight="1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ht="12.75" customHeight="1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ht="12.75" customHeight="1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ht="12.75" customHeight="1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ht="12.75" customHeight="1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ht="12.75" customHeight="1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ht="12.75" customHeight="1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ht="12.75" customHeight="1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ht="12.75" customHeight="1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ht="12.75" customHeight="1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ht="12.75" customHeight="1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ht="12.75" customHeight="1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ht="12.75" customHeight="1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ht="12.75" customHeight="1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ht="12.75" customHeight="1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ht="12.75" customHeight="1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ht="12.75" customHeight="1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ht="12.75" customHeight="1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ht="12.75" customHeight="1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ht="12.75" customHeight="1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ht="12.75" customHeight="1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ht="12.75" customHeight="1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ht="12.75" customHeight="1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ht="12.75" customHeight="1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ht="12.75" customHeight="1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ht="12.75" customHeight="1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ht="12.75" customHeight="1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ht="12.75" customHeight="1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ht="12.75" customHeight="1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ht="12.75" customHeight="1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ht="12.75" customHeight="1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ht="12.75" customHeight="1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ht="12.75" customHeight="1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ht="12.75" customHeight="1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ht="12.75" customHeight="1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ht="12.75" customHeight="1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ht="12.75" customHeight="1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ht="12.75" customHeight="1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ht="12.75" customHeight="1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ht="12.75" customHeight="1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ht="12.75" customHeight="1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ht="12.75" customHeight="1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ht="12.75" customHeight="1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ht="12.75" customHeight="1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ht="12.75" customHeight="1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ht="12.75" customHeight="1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ht="12.75" customHeight="1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ht="12.75" customHeight="1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ht="12.75" customHeight="1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ht="12.75" customHeight="1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ht="12.75" customHeight="1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ht="12.75" customHeight="1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ht="12.75" customHeight="1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ht="12.75" customHeight="1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ht="12.75" customHeight="1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ht="12.75" customHeight="1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ht="12.75" customHeight="1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ht="12.75" customHeight="1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ht="12.75" customHeight="1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ht="12.75" customHeight="1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ht="12.75" customHeight="1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ht="12.75" customHeight="1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ht="12.75" customHeight="1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ht="12.75" customHeight="1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ht="12.75" customHeight="1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ht="12.75" customHeight="1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ht="12.75" customHeight="1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ht="12.75" customHeight="1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ht="12.75" customHeight="1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ht="12.75" customHeight="1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ht="12.75" customHeight="1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ht="12.75" customHeight="1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ht="12.75" customHeight="1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ht="12.75" customHeight="1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ht="12.75" customHeight="1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ht="12.75" customHeight="1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ht="12.75" customHeight="1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ht="12.75" customHeight="1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ht="12.75" customHeight="1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ht="12.75" customHeight="1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ht="12.75" customHeight="1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ht="12.75" customHeight="1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ht="12.75" customHeight="1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ht="12.75" customHeight="1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ht="12.75" customHeight="1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ht="12.75" customHeight="1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ht="12.75" customHeight="1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ht="12.75" customHeight="1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ht="12.75" customHeight="1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ht="12.75" customHeight="1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ht="12.75" customHeight="1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ht="12.75" customHeight="1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ht="12.75" customHeight="1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ht="12.75" customHeight="1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ht="12.75" customHeight="1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ht="12.75" customHeight="1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ht="12.75" customHeight="1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ht="12.75" customHeight="1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ht="12.75" customHeight="1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ht="12.75" customHeight="1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ht="12.75" customHeight="1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ht="12.75" customHeight="1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ht="12.75" customHeight="1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ht="12.75" customHeight="1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ht="12.75" customHeight="1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ht="12.75" customHeight="1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ht="12.75" customHeight="1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ht="12.75" customHeight="1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ht="12.75" customHeight="1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ht="12.75" customHeight="1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ht="12.75" customHeight="1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ht="12.75" customHeight="1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ht="12.75" customHeight="1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ht="12.75" customHeight="1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ht="12.75" customHeight="1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ht="12.75" customHeight="1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ht="12.75" customHeight="1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ht="12.75" customHeight="1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ht="12.75" customHeight="1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ht="12.75" customHeight="1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ht="12.75" customHeight="1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ht="12.75" customHeight="1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ht="12.75" customHeight="1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ht="12.75" customHeight="1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ht="12.75" customHeight="1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ht="12.75" customHeight="1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ht="12.75" customHeight="1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ht="12.75" customHeight="1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ht="12.75" customHeight="1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ht="12.75" customHeight="1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ht="12.75" customHeight="1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ht="12.75" customHeight="1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ht="12.75" customHeight="1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ht="12.75" customHeight="1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ht="12.75" customHeight="1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ht="12.75" customHeight="1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ht="12.75" customHeight="1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ht="12.75" customHeight="1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ht="12.75" customHeight="1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ht="12.75" customHeight="1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ht="12.75" customHeight="1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ht="12.75" customHeight="1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ht="12.75" customHeight="1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ht="12.75" customHeight="1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ht="12.75" customHeight="1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ht="12.75" customHeight="1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ht="12.75" customHeight="1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ht="12.75" customHeight="1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ht="12.75" customHeight="1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ht="12.75" customHeight="1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ht="12.75" customHeight="1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ht="12.75" customHeight="1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ht="12.75" customHeight="1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ht="12.75" customHeight="1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ht="12.75" customHeight="1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ht="12.75" customHeight="1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ht="12.75" customHeight="1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ht="12.75" customHeight="1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ht="12.75" customHeight="1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ht="12.75" customHeight="1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ht="12.75" customHeight="1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ht="12.75" customHeight="1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ht="12.75" customHeight="1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ht="12.75" customHeight="1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ht="12.75" customHeight="1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ht="12.75" customHeight="1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ht="12.75" customHeight="1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ht="12.75" customHeight="1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ht="12.75" customHeight="1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ht="12.75" customHeight="1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ht="12.75" customHeight="1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ht="12.75" customHeight="1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ht="12.75" customHeight="1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ht="12.75" customHeight="1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ht="12.75" customHeight="1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ht="12.75" customHeight="1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ht="12.75" customHeight="1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ht="12.75" customHeight="1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ht="12.75" customHeight="1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ht="12.75" customHeight="1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ht="12.75" customHeight="1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ht="12.75" customHeight="1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ht="12.75" customHeight="1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ht="12.75" customHeight="1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ht="12.75" customHeight="1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ht="12.75" customHeight="1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ht="12.75" customHeight="1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ht="12.75" customHeight="1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ht="12.75" customHeight="1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ht="12.75" customHeight="1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ht="12.75" customHeight="1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ht="12.75" customHeight="1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ht="12.75" customHeight="1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ht="12.75" customHeight="1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ht="12.75" customHeight="1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ht="12.75" customHeight="1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ht="12.75" customHeight="1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ht="12.75" customHeight="1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ht="12.75" customHeight="1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ht="12.75" customHeight="1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ht="12.75" customHeight="1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ht="12.75" customHeight="1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ht="12.75" customHeight="1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ht="12.75" customHeight="1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ht="12.75" customHeight="1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ht="12.75" customHeight="1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ht="12.75" customHeight="1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ht="12.75" customHeight="1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ht="12.75" customHeight="1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ht="12.75" customHeight="1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ht="12.75" customHeight="1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ht="12.75" customHeight="1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ht="12.75" customHeight="1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ht="12.75" customHeight="1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ht="12.75" customHeight="1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ht="12.75" customHeight="1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ht="12.75" customHeight="1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ht="12.75" customHeight="1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ht="12.75" customHeight="1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ht="12.75" customHeight="1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ht="12.75" customHeight="1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ht="12.75" customHeight="1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ht="12.75" customHeight="1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ht="12.75" customHeight="1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ht="12.75" customHeight="1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ht="12.75" customHeight="1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ht="12.75" customHeight="1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ht="12.75" customHeight="1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ht="12.75" customHeight="1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ht="12.75" customHeight="1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ht="12.75" customHeight="1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ht="12.75" customHeight="1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ht="12.75" customHeight="1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ht="12.75" customHeight="1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ht="12.75" customHeight="1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ht="12.75" customHeight="1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ht="12.75" customHeight="1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ht="12.75" customHeight="1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ht="12.75" customHeight="1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ht="12.75" customHeight="1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ht="12.75" customHeight="1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ht="12.75" customHeight="1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ht="12.75" customHeight="1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ht="12.75" customHeight="1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ht="12.75" customHeight="1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ht="12.75" customHeight="1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ht="12.75" customHeight="1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ht="12.75" customHeight="1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ht="12.75" customHeight="1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ht="12.75" customHeight="1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ht="12.75" customHeight="1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ht="12.75" customHeight="1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ht="12.75" customHeight="1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ht="12.75" customHeight="1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ht="12.75" customHeight="1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ht="12.75" customHeight="1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ht="12.75" customHeight="1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ht="12.75" customHeight="1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ht="12.75" customHeight="1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ht="12.75" customHeight="1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ht="12.75" customHeight="1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ht="12.75" customHeight="1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ht="12.75" customHeight="1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ht="12.75" customHeight="1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ht="12.75" customHeight="1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ht="12.75" customHeight="1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ht="12.75" customHeight="1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ht="12.75" customHeight="1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ht="12.75" customHeight="1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ht="12.75" customHeight="1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ht="12.75" customHeight="1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ht="12.75" customHeight="1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ht="12.75" customHeight="1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ht="12.75" customHeight="1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ht="12.75" customHeight="1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ht="12.75" customHeight="1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ht="12.75" customHeight="1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ht="12.75" customHeight="1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ht="12.75" customHeight="1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ht="12.75" customHeight="1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ht="12.75" customHeight="1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ht="12.75" customHeight="1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ht="12.75" customHeight="1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ht="12.75" customHeight="1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ht="12.75" customHeight="1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ht="12.75" customHeight="1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ht="12.75" customHeight="1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ht="12.75" customHeight="1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ht="12.75" customHeight="1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ht="12.75" customHeight="1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ht="12.75" customHeight="1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ht="12.75" customHeight="1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ht="12.75" customHeight="1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ht="12.75" customHeight="1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ht="12.75" customHeight="1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ht="12.75" customHeight="1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ht="12.75" customHeight="1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ht="12.75" customHeight="1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ht="12.75" customHeight="1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ht="12.75" customHeight="1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ht="12.75" customHeight="1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ht="12.75" customHeight="1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ht="12.75" customHeight="1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ht="12.75" customHeight="1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ht="12.75" customHeight="1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ht="12.75" customHeight="1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ht="12.75" customHeight="1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ht="12.75" customHeight="1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ht="12.75" customHeight="1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ht="12.75" customHeight="1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ht="12.75" customHeight="1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ht="12.75" customHeight="1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ht="12.75" customHeight="1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ht="12.75" customHeight="1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ht="12.75" customHeight="1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ht="12.75" customHeight="1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ht="12.75" customHeight="1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ht="12.75" customHeight="1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ht="12.75" customHeight="1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ht="12.75" customHeight="1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ht="12.75" customHeight="1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ht="12.75" customHeight="1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ht="12.75" customHeight="1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ht="12.75" customHeight="1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ht="12.75" customHeight="1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ht="12.75" customHeight="1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ht="12.75" customHeight="1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ht="12.75" customHeight="1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ht="12.75" customHeight="1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ht="12.75" customHeight="1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ht="12.75" customHeight="1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ht="12.75" customHeight="1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ht="12.75" customHeight="1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ht="12.75" customHeight="1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ht="12.75" customHeight="1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ht="12.75" customHeight="1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ht="12.75" customHeight="1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ht="12.75" customHeight="1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ht="12.75" customHeight="1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ht="12.75" customHeight="1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ht="12.75" customHeight="1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ht="12.75" customHeight="1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ht="12.75" customHeight="1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ht="12.75" customHeight="1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ht="12.75" customHeight="1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ht="12.75" customHeight="1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ht="12.75" customHeight="1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ht="12.75" customHeight="1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ht="12.75" customHeight="1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ht="12.75" customHeight="1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ht="12.75" customHeight="1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ht="12.75" customHeight="1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ht="12.75" customHeight="1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ht="12.75" customHeight="1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ht="12.75" customHeight="1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ht="12.75" customHeight="1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ht="12.75" customHeight="1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ht="12.75" customHeight="1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ht="12.75" customHeight="1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ht="12.75" customHeight="1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ht="12.75" customHeight="1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ht="12.75" customHeight="1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ht="12.75" customHeight="1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ht="12.75" customHeight="1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ht="12.75" customHeight="1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ht="12.75" customHeight="1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ht="12.75" customHeight="1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ht="12.75" customHeight="1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ht="12.75" customHeight="1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ht="12.75" customHeight="1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ht="12.75" customHeight="1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ht="12.75" customHeight="1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ht="12.75" customHeight="1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ht="12.75" customHeight="1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ht="12.75" customHeight="1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ht="12.75" customHeight="1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ht="12.75" customHeight="1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ht="12.75" customHeight="1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ht="12.75" customHeight="1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ht="12.75" customHeight="1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ht="12.75" customHeight="1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ht="12.75" customHeight="1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ht="12.75" customHeight="1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ht="12.75" customHeight="1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ht="12.75" customHeight="1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ht="12.75" customHeight="1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ht="12.75" customHeight="1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ht="12.75" customHeight="1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ht="12.75" customHeight="1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ht="12.75" customHeight="1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ht="12.75" customHeight="1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ht="12.75" customHeight="1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ht="12.75" customHeight="1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ht="12.75" customHeight="1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ht="12.75" customHeight="1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ht="12.75" customHeight="1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ht="12.75" customHeight="1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ht="12.75" customHeight="1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ht="12.75" customHeight="1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ht="12.75" customHeight="1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ht="12.75" customHeight="1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ht="12.75" customHeight="1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ht="12.75" customHeight="1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ht="12.75" customHeight="1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ht="12.75" customHeight="1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ht="12.75" customHeight="1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ht="12.75" customHeight="1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ht="12.75" customHeight="1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ht="12.75" customHeight="1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ht="12.75" customHeight="1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ht="12.75" customHeight="1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ht="12.75" customHeight="1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ht="12.75" customHeight="1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ht="12.75" customHeight="1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ht="12.75" customHeight="1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ht="12.75" customHeight="1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ht="12.75" customHeight="1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ht="12.75" customHeight="1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ht="12.75" customHeight="1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ht="12.75" customHeight="1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ht="12.75" customHeight="1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ht="12.75" customHeight="1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ht="12.75" customHeight="1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ht="12.75" customHeight="1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ht="12.75" customHeight="1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ht="12.75" customHeight="1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ht="12.75" customHeight="1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ht="12.75" customHeight="1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ht="12.75" customHeight="1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ht="12.75" customHeight="1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ht="12.75" customHeight="1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ht="12.75" customHeight="1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ht="12.75" customHeight="1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ht="12.75" customHeight="1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ht="12.75" customHeight="1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ht="12.75" customHeight="1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ht="12.75" customHeight="1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ht="12.75" customHeight="1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ht="12.75" customHeight="1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ht="12.75" customHeight="1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ht="12.75" customHeight="1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ht="12.75" customHeight="1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ht="12.75" customHeight="1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ht="12.75" customHeight="1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ht="12.75" customHeight="1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ht="12.75" customHeight="1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ht="12.75" customHeight="1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ht="12.75" customHeight="1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ht="12.75" customHeight="1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ht="12.75" customHeight="1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ht="12.75" customHeight="1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ht="12.75" customHeight="1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ht="12.75" customHeight="1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ht="12.75" customHeight="1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ht="12.75" customHeight="1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ht="12.75" customHeight="1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ht="12.75" customHeight="1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ht="12.75" customHeight="1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ht="12.75" customHeight="1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ht="12.75" customHeight="1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ht="12.75" customHeight="1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ht="12.75" customHeight="1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ht="12.75" customHeight="1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ht="12.75" customHeight="1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ht="12.75" customHeight="1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ht="12.75" customHeight="1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ht="12.75" customHeight="1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ht="12.75" customHeight="1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ht="12.75" customHeight="1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ht="12.75" customHeight="1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ht="12.75" customHeight="1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ht="12.75" customHeight="1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ht="12.75" customHeight="1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ht="12.75" customHeight="1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ht="12.75" customHeight="1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ht="12.75" customHeight="1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ht="12.75" customHeight="1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ht="12.75" customHeight="1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ht="12.75" customHeight="1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ht="12.75" customHeight="1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ht="12.75" customHeight="1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ht="12.75" customHeight="1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ht="12.75" customHeight="1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ht="12.75" customHeight="1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ht="12.75" customHeight="1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ht="12.75" customHeight="1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ht="12.75" customHeight="1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ht="12.75" customHeight="1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ht="12.75" customHeight="1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ht="12.75" customHeight="1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ht="12.75" customHeight="1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ht="12.75" customHeight="1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ht="12.75" customHeight="1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ht="12.75" customHeight="1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ht="12.75" customHeight="1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ht="12.75" customHeight="1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ht="12.75" customHeight="1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ht="12.75" customHeight="1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ht="12.75" customHeight="1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ht="12.75" customHeight="1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ht="12.75" customHeight="1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ht="12.75" customHeight="1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ht="12.75" customHeight="1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ht="12.75" customHeight="1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ht="12.75" customHeight="1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ht="12.75" customHeight="1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ht="12.75" customHeight="1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ht="12.75" customHeight="1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ht="12.75" customHeight="1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ht="12.75" customHeight="1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ht="12.75" customHeight="1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ht="12.75" customHeight="1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ht="12.75" customHeight="1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ht="12.75" customHeight="1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ht="12.75" customHeight="1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ht="12.75" customHeight="1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ht="12.75" customHeight="1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ht="12.75" customHeight="1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ht="12.75" customHeight="1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ht="12.75" customHeight="1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ht="12.75" customHeight="1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ht="12.75" customHeight="1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ht="12.75" customHeight="1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ht="12.75" customHeight="1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ht="12.75" customHeight="1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ht="12.75" customHeight="1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ht="12.75" customHeight="1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ht="12.75" customHeight="1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ht="12.75" customHeight="1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ht="12.75" customHeight="1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ht="12.75" customHeight="1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ht="12.75" customHeight="1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ht="12.75" customHeight="1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ht="12.75" customHeight="1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ht="12.75" customHeight="1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ht="12.75" customHeight="1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ht="12.75" customHeight="1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ht="12.75" customHeight="1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ht="12.75" customHeight="1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ht="12.75" customHeight="1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ht="12.75" customHeight="1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ht="12.75" customHeight="1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ht="12.75" customHeight="1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ht="12.75" customHeight="1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ht="12.75" customHeight="1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ht="12.75" customHeight="1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ht="12.75" customHeight="1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ht="12.75" customHeight="1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ht="12.75" customHeight="1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ht="12.75" customHeight="1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ht="12.75" customHeight="1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ht="12.75" customHeight="1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ht="12.75" customHeight="1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ht="12.75" customHeight="1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ht="12.75" customHeight="1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ht="12.75" customHeight="1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ht="12.75" customHeight="1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ht="12.75" customHeight="1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ht="12.75" customHeight="1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ht="12.75" customHeight="1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ht="12.75" customHeight="1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ht="12.75" customHeight="1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ht="12.75" customHeight="1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ht="12.75" customHeight="1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ht="12.75" customHeight="1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ht="12.75" customHeight="1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ht="12.75" customHeight="1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ht="12.75" customHeight="1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ht="12.75" customHeight="1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ht="12.75" customHeight="1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ht="12.75" customHeight="1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ht="12.75" customHeight="1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ht="12.75" customHeight="1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ht="12.75" customHeight="1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ht="12.75" customHeight="1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ht="12.75" customHeight="1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ht="12.75" customHeight="1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ht="12.75" customHeight="1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ht="12.75" customHeight="1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ht="12.75" customHeight="1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ht="12.75" customHeight="1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ht="12.75" customHeight="1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ht="12.75" customHeight="1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ht="12.75" customHeight="1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ht="12.75" customHeight="1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ht="12.75" customHeight="1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ht="12.75" customHeight="1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ht="12.75" customHeight="1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ht="12.75" customHeight="1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ht="12.75" customHeight="1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ht="12.75" customHeight="1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ht="12.75" customHeight="1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ht="12.75" customHeight="1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ht="12.75" customHeight="1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ht="12.75" customHeight="1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ht="12.75" customHeight="1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ht="12.75" customHeight="1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ht="12.75" customHeight="1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ht="12.75" customHeight="1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ht="12.75" customHeight="1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ht="12.75" customHeight="1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ht="12.75" customHeight="1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ht="12.75" customHeight="1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ht="12.75" customHeight="1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ht="12.75" customHeight="1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ht="12.75" customHeight="1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ht="12.75" customHeight="1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ht="12.75" customHeight="1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ht="12.75" customHeight="1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ht="12.75" customHeight="1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ht="12.75" customHeight="1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ht="12.75" customHeight="1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ht="12.75" customHeight="1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ht="12.75" customHeight="1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ht="12.75" customHeight="1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ht="12.75" customHeight="1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ht="12.75" customHeight="1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ht="12.75" customHeight="1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ht="12.75" customHeight="1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ht="12.75" customHeight="1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ht="12.75" customHeight="1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ht="12.75" customHeight="1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ht="12.75" customHeight="1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ht="12.75" customHeight="1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ht="12.75" customHeight="1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ht="12.75" customHeight="1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ht="12.75" customHeight="1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ht="12.75" customHeight="1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ht="12.75" customHeight="1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ht="12.75" customHeight="1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ht="12.75" customHeight="1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ht="12.75" customHeight="1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ht="12.75" customHeight="1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ht="12.75" customHeight="1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ht="12.75" customHeight="1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ht="12.75" customHeight="1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ht="12.75" customHeight="1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ht="12.75" customHeight="1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ht="12.75" customHeight="1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ht="12.75" customHeight="1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ht="12.75" customHeight="1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ht="12.75" customHeight="1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ht="12.75" customHeight="1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ht="12.75" customHeight="1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ht="12.75" customHeight="1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ht="12.75" customHeight="1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ht="12.75" customHeight="1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ht="12.75" customHeight="1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ht="12.75" customHeight="1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ht="12.75" customHeight="1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ht="12.75" customHeight="1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ht="12.75" customHeight="1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ht="12.75" customHeight="1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ht="12.75" customHeight="1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ht="12.75" customHeight="1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ht="12.75" customHeight="1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ht="12.75" customHeight="1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ht="12.75" customHeight="1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ht="12.75" customHeight="1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ht="12.75" customHeight="1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ht="12.75" customHeight="1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ht="12.75" customHeight="1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ht="12.75" customHeight="1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ht="12.75" customHeight="1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ht="12.75" customHeight="1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ht="12.75" customHeight="1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ht="12.75" customHeight="1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ht="12.75" customHeight="1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ht="12.75" customHeight="1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ht="12.75" customHeight="1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ht="12.75" customHeight="1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ht="12.75" customHeight="1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</row>
    <row r="4058" spans="1:9" ht="12.75" customHeight="1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</row>
    <row r="4059" spans="1:9" ht="12.75" customHeight="1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</row>
    <row r="4060" spans="1:9" ht="12.75" customHeight="1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</row>
    <row r="4061" spans="1:9" ht="12.75" customHeight="1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</row>
    <row r="4062" spans="1:9" ht="12.75" customHeight="1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</row>
    <row r="4063" spans="1:9" ht="12.75" customHeight="1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</row>
    <row r="4064" spans="1:9" ht="12.75" customHeight="1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</row>
    <row r="4065" spans="1:9" ht="12.75" customHeight="1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</row>
    <row r="4066" spans="1:9" ht="12.75" customHeight="1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</row>
    <row r="4067" spans="1:9" ht="12.75" customHeight="1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</row>
    <row r="4068" spans="1:9" ht="12.75" customHeight="1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E30AF-2C85-429A-87F6-E9ACB33B7C39}">
  <dimension ref="A1:AG4057"/>
  <sheetViews>
    <sheetView showGridLines="0" zoomScaleNormal="100" workbookViewId="0">
      <selection activeCell="R26" sqref="R26"/>
    </sheetView>
  </sheetViews>
  <sheetFormatPr defaultColWidth="26.28515625" defaultRowHeight="12.75" customHeight="1" x14ac:dyDescent="0.2"/>
  <cols>
    <col min="1" max="1" width="9.140625" style="14" bestFit="1" customWidth="1"/>
    <col min="2" max="2" width="12.140625" style="14" hidden="1" customWidth="1"/>
    <col min="3" max="3" width="8.7109375" style="14" hidden="1" customWidth="1"/>
    <col min="4" max="4" width="6.7109375" style="14" customWidth="1"/>
    <col min="5" max="5" width="10.140625" style="14" bestFit="1" customWidth="1"/>
    <col min="6" max="6" width="6.7109375" style="14" customWidth="1"/>
    <col min="7" max="7" width="8.42578125" style="14" bestFit="1" customWidth="1"/>
    <col min="8" max="8" width="7.5703125" style="14" bestFit="1" customWidth="1"/>
    <col min="9" max="10" width="6.7109375" style="14" customWidth="1"/>
    <col min="11" max="11" width="10.7109375" style="14" bestFit="1" customWidth="1"/>
    <col min="12" max="12" width="6.7109375" style="14" bestFit="1" customWidth="1"/>
    <col min="13" max="13" width="8.42578125" style="14" bestFit="1" customWidth="1"/>
    <col min="14" max="14" width="7.5703125" style="14" bestFit="1" customWidth="1"/>
    <col min="15" max="15" width="6.7109375" style="14" bestFit="1" customWidth="1"/>
    <col min="16" max="16" width="6.7109375" style="14" customWidth="1"/>
    <col min="17" max="17" width="10.140625" style="14" bestFit="1" customWidth="1"/>
    <col min="18" max="18" width="16.5703125" style="14" bestFit="1" customWidth="1"/>
    <col min="19" max="19" width="14" style="14" bestFit="1" customWidth="1"/>
    <col min="20" max="20" width="13.42578125" style="13" bestFit="1" customWidth="1"/>
    <col min="21" max="21" width="8.85546875" style="13" bestFit="1" customWidth="1"/>
    <col min="22" max="22" width="8.85546875" style="13" customWidth="1"/>
    <col min="23" max="23" width="36.140625" style="7" bestFit="1" customWidth="1"/>
    <col min="24" max="24" width="26.28515625" style="7"/>
    <col min="25" max="25" width="25.85546875" style="7" bestFit="1" customWidth="1"/>
    <col min="26" max="33" width="26.28515625" style="7"/>
    <col min="34" max="16384" width="26.28515625" style="5"/>
  </cols>
  <sheetData>
    <row r="1" spans="1:33" ht="12.75" customHeight="1" thickBot="1" x14ac:dyDescent="0.25">
      <c r="A1" s="120" t="s">
        <v>171</v>
      </c>
    </row>
    <row r="2" spans="1:33" s="91" customFormat="1" ht="12.75" customHeight="1" thickBot="1" x14ac:dyDescent="0.25">
      <c r="A2" s="83"/>
      <c r="B2" s="83"/>
      <c r="C2" s="83"/>
      <c r="D2" s="84" t="s">
        <v>65</v>
      </c>
      <c r="E2" s="85"/>
      <c r="F2" s="85"/>
      <c r="G2" s="85"/>
      <c r="H2" s="85"/>
      <c r="I2" s="86"/>
      <c r="J2" s="84" t="s">
        <v>77</v>
      </c>
      <c r="K2" s="85"/>
      <c r="L2" s="85"/>
      <c r="M2" s="85"/>
      <c r="N2" s="85"/>
      <c r="O2" s="86"/>
      <c r="P2" s="84" t="s">
        <v>66</v>
      </c>
      <c r="Q2" s="85"/>
      <c r="R2" s="85"/>
      <c r="S2" s="85"/>
      <c r="T2" s="161"/>
      <c r="U2" s="88"/>
      <c r="V2" s="144"/>
      <c r="W2" s="89"/>
      <c r="X2" s="89"/>
      <c r="Y2" s="89"/>
      <c r="Z2" s="90"/>
      <c r="AA2" s="90"/>
      <c r="AB2" s="90"/>
      <c r="AC2" s="90"/>
      <c r="AD2" s="90"/>
      <c r="AE2" s="90"/>
      <c r="AF2" s="90"/>
      <c r="AG2" s="90"/>
    </row>
    <row r="3" spans="1:33" s="91" customFormat="1" ht="12.75" customHeight="1" x14ac:dyDescent="0.2">
      <c r="A3" s="92"/>
      <c r="B3" s="92"/>
      <c r="C3" s="92"/>
      <c r="D3" s="93"/>
      <c r="E3" s="97" t="s">
        <v>155</v>
      </c>
      <c r="F3" s="162"/>
      <c r="G3" s="97" t="s">
        <v>157</v>
      </c>
      <c r="H3" s="97" t="s">
        <v>151</v>
      </c>
      <c r="I3" s="95"/>
      <c r="J3" s="96"/>
      <c r="K3" s="97" t="s">
        <v>155</v>
      </c>
      <c r="L3" s="97"/>
      <c r="M3" s="97" t="s">
        <v>157</v>
      </c>
      <c r="N3" s="97" t="s">
        <v>151</v>
      </c>
      <c r="O3" s="98"/>
      <c r="P3" s="93"/>
      <c r="Q3" s="162" t="s">
        <v>67</v>
      </c>
      <c r="R3" s="162" t="s">
        <v>151</v>
      </c>
      <c r="S3" s="162" t="s">
        <v>153</v>
      </c>
      <c r="T3" s="163" t="s">
        <v>15</v>
      </c>
      <c r="U3" s="114" t="s">
        <v>163</v>
      </c>
      <c r="V3" s="144"/>
      <c r="W3" s="89"/>
      <c r="X3" s="89"/>
      <c r="Y3" s="89"/>
      <c r="Z3" s="90"/>
      <c r="AA3" s="90"/>
      <c r="AB3" s="90"/>
      <c r="AC3" s="90"/>
      <c r="AD3" s="90"/>
      <c r="AE3" s="90"/>
      <c r="AF3" s="90"/>
      <c r="AG3" s="90"/>
    </row>
    <row r="4" spans="1:33" s="91" customFormat="1" ht="12.75" customHeight="1" x14ac:dyDescent="0.2">
      <c r="A4" s="92"/>
      <c r="B4" s="92"/>
      <c r="C4" s="92"/>
      <c r="D4" s="93" t="s">
        <v>17</v>
      </c>
      <c r="E4" s="162" t="s">
        <v>159</v>
      </c>
      <c r="F4" s="162" t="s">
        <v>19</v>
      </c>
      <c r="G4" s="162" t="s">
        <v>158</v>
      </c>
      <c r="H4" s="162" t="s">
        <v>152</v>
      </c>
      <c r="I4" s="95" t="s">
        <v>22</v>
      </c>
      <c r="J4" s="93" t="s">
        <v>17</v>
      </c>
      <c r="K4" s="162" t="s">
        <v>159</v>
      </c>
      <c r="L4" s="162" t="s">
        <v>19</v>
      </c>
      <c r="M4" s="162" t="s">
        <v>158</v>
      </c>
      <c r="N4" s="162" t="s">
        <v>152</v>
      </c>
      <c r="O4" s="95" t="s">
        <v>22</v>
      </c>
      <c r="P4" s="93" t="s">
        <v>17</v>
      </c>
      <c r="Q4" s="162" t="s">
        <v>19</v>
      </c>
      <c r="R4" s="162" t="s">
        <v>170</v>
      </c>
      <c r="S4" s="162" t="s">
        <v>154</v>
      </c>
      <c r="T4" s="163" t="s">
        <v>23</v>
      </c>
      <c r="U4" s="115" t="s">
        <v>164</v>
      </c>
      <c r="V4" s="144"/>
      <c r="W4" s="89"/>
      <c r="X4" s="89"/>
      <c r="Y4" s="89"/>
      <c r="Z4" s="90"/>
      <c r="AA4" s="90"/>
      <c r="AB4" s="90"/>
      <c r="AC4" s="90"/>
      <c r="AD4" s="90"/>
      <c r="AE4" s="90"/>
      <c r="AF4" s="90"/>
      <c r="AG4" s="90"/>
    </row>
    <row r="5" spans="1:33" s="91" customFormat="1" ht="12.75" customHeight="1" x14ac:dyDescent="0.2">
      <c r="A5" s="92" t="s">
        <v>25</v>
      </c>
      <c r="B5" s="92" t="s">
        <v>16</v>
      </c>
      <c r="C5" s="92" t="s">
        <v>26</v>
      </c>
      <c r="D5" s="101"/>
      <c r="E5" s="162" t="s">
        <v>150</v>
      </c>
      <c r="F5" s="164"/>
      <c r="G5" s="162" t="s">
        <v>150</v>
      </c>
      <c r="H5" s="164"/>
      <c r="I5" s="103"/>
      <c r="J5" s="93"/>
      <c r="K5" s="162" t="s">
        <v>150</v>
      </c>
      <c r="L5" s="164"/>
      <c r="M5" s="162" t="s">
        <v>150</v>
      </c>
      <c r="N5" s="164"/>
      <c r="O5" s="103"/>
      <c r="P5" s="101">
        <v>1</v>
      </c>
      <c r="Q5" s="164">
        <v>1.25</v>
      </c>
      <c r="R5" s="164">
        <v>1</v>
      </c>
      <c r="S5" s="164">
        <v>1.1499999999999999</v>
      </c>
      <c r="T5" s="164">
        <v>0.7</v>
      </c>
      <c r="U5" s="103"/>
      <c r="V5" s="102"/>
      <c r="W5" s="89"/>
      <c r="X5" s="89"/>
      <c r="Y5" s="89"/>
      <c r="Z5" s="90"/>
      <c r="AA5" s="90"/>
      <c r="AB5" s="90"/>
      <c r="AC5" s="90"/>
      <c r="AD5" s="90"/>
      <c r="AE5" s="90"/>
      <c r="AF5" s="90"/>
      <c r="AG5" s="90"/>
    </row>
    <row r="6" spans="1:33" s="91" customFormat="1" ht="12.75" customHeight="1" thickBot="1" x14ac:dyDescent="0.25">
      <c r="A6" s="105"/>
      <c r="B6" s="105"/>
      <c r="C6" s="105"/>
      <c r="D6" s="106"/>
      <c r="E6" s="107"/>
      <c r="F6" s="107"/>
      <c r="G6" s="107"/>
      <c r="H6" s="107"/>
      <c r="I6" s="108"/>
      <c r="J6" s="106" t="s">
        <v>28</v>
      </c>
      <c r="K6" s="107" t="s">
        <v>29</v>
      </c>
      <c r="L6" s="107" t="s">
        <v>30</v>
      </c>
      <c r="M6" s="107" t="s">
        <v>32</v>
      </c>
      <c r="N6" s="107" t="s">
        <v>33</v>
      </c>
      <c r="O6" s="108" t="s">
        <v>34</v>
      </c>
      <c r="P6" s="106" t="s">
        <v>28</v>
      </c>
      <c r="Q6" s="107" t="s">
        <v>35</v>
      </c>
      <c r="R6" s="107"/>
      <c r="S6" s="107"/>
      <c r="T6" s="165" t="s">
        <v>167</v>
      </c>
      <c r="U6" s="116" t="s">
        <v>172</v>
      </c>
      <c r="V6" s="144"/>
      <c r="W6" s="89"/>
      <c r="X6" s="89"/>
      <c r="Y6" s="89"/>
      <c r="Z6" s="90"/>
      <c r="AA6" s="90"/>
      <c r="AB6" s="90"/>
      <c r="AC6" s="90"/>
      <c r="AD6" s="90"/>
      <c r="AE6" s="90"/>
      <c r="AF6" s="90"/>
      <c r="AG6" s="90"/>
    </row>
    <row r="7" spans="1:33" ht="12.75" customHeight="1" x14ac:dyDescent="0.2">
      <c r="A7" s="137" t="s">
        <v>142</v>
      </c>
      <c r="B7" s="130">
        <v>4450</v>
      </c>
      <c r="C7" s="130" t="e">
        <f>B7-#REF!</f>
        <v>#REF!</v>
      </c>
      <c r="D7" s="173">
        <v>2.8323048456513799E-2</v>
      </c>
      <c r="E7" s="174">
        <v>0</v>
      </c>
      <c r="F7" s="174">
        <v>4052.3318438831002</v>
      </c>
      <c r="G7" s="174">
        <v>194</v>
      </c>
      <c r="H7" s="174">
        <v>190</v>
      </c>
      <c r="I7" s="175">
        <v>97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46">
        <f>J7*P5</f>
        <v>0</v>
      </c>
      <c r="Q7" s="11">
        <f>(L7-(N7*$S$5)-(O7*$T$5))*$Q$5</f>
        <v>0</v>
      </c>
      <c r="R7" s="11">
        <f>M7*R5</f>
        <v>0</v>
      </c>
      <c r="S7" s="10">
        <f>N7*$S$5</f>
        <v>0</v>
      </c>
      <c r="T7" s="11">
        <f>O7*T5</f>
        <v>0</v>
      </c>
      <c r="U7" s="138">
        <f>(J7-K7-(L7-(N7*$S$5)-(O7*$T$5))*$Q$5)</f>
        <v>0</v>
      </c>
      <c r="V7" s="11"/>
    </row>
    <row r="8" spans="1:33" ht="12.75" customHeight="1" thickBot="1" x14ac:dyDescent="0.25">
      <c r="A8" s="139" t="s">
        <v>143</v>
      </c>
      <c r="B8" s="140">
        <v>4503</v>
      </c>
      <c r="C8" s="140">
        <f>B8-B7</f>
        <v>53</v>
      </c>
      <c r="D8" s="176">
        <v>0</v>
      </c>
      <c r="E8" s="177">
        <v>0</v>
      </c>
      <c r="F8" s="177">
        <v>3267.4861115630601</v>
      </c>
      <c r="G8" s="177">
        <v>202</v>
      </c>
      <c r="H8" s="177">
        <v>198</v>
      </c>
      <c r="I8" s="178">
        <v>101</v>
      </c>
      <c r="J8" s="141">
        <f>AVERAGE(D7:D8)*(C8)/27</f>
        <v>2.7798547559170949E-2</v>
      </c>
      <c r="K8" s="141">
        <f>AVERAGE(E7:E8)*(C8)/27</f>
        <v>0</v>
      </c>
      <c r="L8" s="141">
        <f>AVERAGE(F7:F8)*(C8)/27</f>
        <v>7184.2657710860467</v>
      </c>
      <c r="M8" s="141">
        <f>AVERAGE(G7:G8)*(C8)/27</f>
        <v>388.66666666666669</v>
      </c>
      <c r="N8" s="142">
        <f>AVERAGE(H7:H8)*(C8)/27</f>
        <v>380.81481481481484</v>
      </c>
      <c r="O8" s="141">
        <f>AVERAGE(I7:I8)*(C8)/27</f>
        <v>194.33333333333334</v>
      </c>
      <c r="P8" s="147">
        <f>J8*P5+P7</f>
        <v>2.7798547559170949E-2</v>
      </c>
      <c r="Q8" s="141">
        <f>(L8-(N8*$S$5)-(O8*$T$5))*$Q$5+Q7</f>
        <v>8262.8692508945951</v>
      </c>
      <c r="R8" s="141">
        <f>M8*R5+R7</f>
        <v>388.66666666666669</v>
      </c>
      <c r="S8" s="142">
        <f>N8*$S$5+S7</f>
        <v>437.93703703703704</v>
      </c>
      <c r="T8" s="141">
        <f>O8*T5+T7</f>
        <v>136.03333333333333</v>
      </c>
      <c r="U8" s="143">
        <f t="shared" ref="U8" si="0">(J8-K8-(L8-(N8*$S$5)-(O8*$T$5))*$Q$5+U7)</f>
        <v>-8262.8414523470365</v>
      </c>
      <c r="V8" s="11"/>
    </row>
    <row r="9" spans="1:33" ht="12.75" customHeight="1" x14ac:dyDescent="0.2">
      <c r="A9" s="12"/>
      <c r="B9" s="129"/>
      <c r="C9" s="129"/>
      <c r="D9" s="129"/>
      <c r="E9" s="129"/>
      <c r="F9" s="129"/>
      <c r="G9" s="129"/>
      <c r="H9" s="129"/>
      <c r="I9" s="129"/>
      <c r="J9" s="13"/>
      <c r="K9" s="13"/>
      <c r="L9" s="13"/>
      <c r="M9" s="13"/>
      <c r="N9" s="13"/>
      <c r="O9" s="13"/>
      <c r="P9" s="13"/>
      <c r="Q9" s="13"/>
      <c r="R9" s="13"/>
      <c r="S9" s="10"/>
      <c r="V9" s="11"/>
    </row>
    <row r="10" spans="1:33" ht="12.75" customHeight="1" thickBot="1" x14ac:dyDescent="0.25">
      <c r="A10" s="12"/>
      <c r="B10" s="12"/>
      <c r="C10" s="12"/>
      <c r="D10" s="12"/>
      <c r="E10" s="12"/>
      <c r="F10" s="12"/>
      <c r="G10" s="12"/>
      <c r="H10" s="12" t="s">
        <v>169</v>
      </c>
      <c r="I10" s="12"/>
      <c r="J10" s="13">
        <f t="shared" ref="J10:O10" si="1">SUM(J7:J9)</f>
        <v>2.7798547559170949E-2</v>
      </c>
      <c r="K10" s="13">
        <f t="shared" si="1"/>
        <v>0</v>
      </c>
      <c r="L10" s="13">
        <f t="shared" si="1"/>
        <v>7184.2657710860467</v>
      </c>
      <c r="M10" s="13">
        <f t="shared" si="1"/>
        <v>388.66666666666669</v>
      </c>
      <c r="N10" s="13">
        <f t="shared" si="1"/>
        <v>380.81481481481484</v>
      </c>
      <c r="O10" s="13">
        <f t="shared" si="1"/>
        <v>194.33333333333334</v>
      </c>
      <c r="P10" s="13"/>
      <c r="Q10" s="13"/>
      <c r="R10" s="13"/>
      <c r="S10" s="13"/>
      <c r="V10" s="11"/>
    </row>
    <row r="11" spans="1:33" ht="12.75" customHeight="1" thickBo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3"/>
      <c r="S11" s="13"/>
      <c r="V11" s="11"/>
      <c r="W11" s="131" t="s">
        <v>36</v>
      </c>
      <c r="X11" s="18"/>
      <c r="Y11" s="19"/>
    </row>
    <row r="12" spans="1:33" ht="12.7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3"/>
      <c r="K12" s="13"/>
      <c r="L12" s="13"/>
      <c r="M12" s="13"/>
      <c r="N12" s="13"/>
      <c r="O12" s="13"/>
      <c r="P12" s="13"/>
      <c r="Q12" s="13"/>
      <c r="R12" s="13"/>
      <c r="S12" s="13"/>
      <c r="V12" s="134"/>
      <c r="W12" s="17" t="s">
        <v>37</v>
      </c>
      <c r="X12" s="20" t="s">
        <v>38</v>
      </c>
      <c r="Y12" s="20"/>
    </row>
    <row r="13" spans="1:33" ht="12.75" customHeight="1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3"/>
      <c r="K13" s="13"/>
      <c r="L13" s="13"/>
      <c r="M13" s="13"/>
      <c r="N13" s="13"/>
      <c r="O13" s="13"/>
      <c r="P13" s="13"/>
      <c r="Q13" s="13"/>
      <c r="R13" s="13"/>
      <c r="S13" s="13"/>
      <c r="V13" s="11"/>
      <c r="W13" s="21" t="s">
        <v>39</v>
      </c>
      <c r="X13" s="22" t="s">
        <v>40</v>
      </c>
      <c r="Y13" s="22"/>
    </row>
    <row r="14" spans="1:33" ht="12.75" customHeight="1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3"/>
      <c r="K14" s="13"/>
      <c r="L14" s="13"/>
      <c r="M14" s="13"/>
      <c r="N14" s="13"/>
      <c r="O14" s="13"/>
      <c r="P14" s="13"/>
      <c r="Q14" s="13"/>
      <c r="R14" s="13"/>
      <c r="S14" s="13"/>
      <c r="V14" s="11"/>
      <c r="W14" s="21" t="s">
        <v>41</v>
      </c>
      <c r="X14" s="22" t="s">
        <v>42</v>
      </c>
      <c r="Y14" s="22"/>
    </row>
    <row r="15" spans="1:33" ht="12.75" customHeight="1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3"/>
      <c r="K15" s="13"/>
      <c r="L15" s="13"/>
      <c r="M15" s="13"/>
      <c r="N15" s="13"/>
      <c r="O15" s="13"/>
      <c r="P15" s="13"/>
      <c r="Q15" s="13"/>
      <c r="R15" s="13"/>
      <c r="S15" s="13"/>
      <c r="V15" s="11"/>
      <c r="W15" s="21" t="s">
        <v>43</v>
      </c>
      <c r="X15" s="22" t="s">
        <v>44</v>
      </c>
      <c r="Y15" s="22" t="s">
        <v>45</v>
      </c>
    </row>
    <row r="16" spans="1:33" ht="12.75" customHeight="1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3"/>
      <c r="K16" s="13"/>
      <c r="L16" s="13"/>
      <c r="M16" s="13"/>
      <c r="N16" s="13"/>
      <c r="O16" s="13"/>
      <c r="P16" s="13"/>
      <c r="Q16" s="13"/>
      <c r="R16" s="13"/>
      <c r="S16" s="13"/>
      <c r="V16" s="11"/>
      <c r="W16" s="21" t="s">
        <v>46</v>
      </c>
      <c r="X16" s="22" t="s">
        <v>44</v>
      </c>
      <c r="Y16" s="22" t="s">
        <v>47</v>
      </c>
    </row>
    <row r="17" spans="1:25" ht="12.75" customHeight="1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3"/>
      <c r="K17" s="13"/>
      <c r="L17" s="13"/>
      <c r="M17" s="13"/>
      <c r="N17" s="13"/>
      <c r="O17" s="13"/>
      <c r="P17" s="13"/>
      <c r="Q17" s="13"/>
      <c r="R17" s="13"/>
      <c r="S17" s="13"/>
      <c r="V17" s="11"/>
      <c r="W17" s="23" t="s">
        <v>48</v>
      </c>
      <c r="X17" s="24" t="s">
        <v>49</v>
      </c>
      <c r="Y17" s="24" t="s">
        <v>50</v>
      </c>
    </row>
    <row r="18" spans="1:25" ht="12.75" customHeight="1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3"/>
      <c r="K18" s="13"/>
      <c r="L18" s="13"/>
      <c r="M18" s="13"/>
      <c r="N18" s="13"/>
      <c r="O18" s="13"/>
      <c r="P18" s="13"/>
      <c r="Q18" s="13"/>
      <c r="R18" s="13"/>
      <c r="S18" s="13"/>
      <c r="V18" s="11"/>
      <c r="W18" s="23" t="s">
        <v>51</v>
      </c>
      <c r="X18" s="24" t="s">
        <v>52</v>
      </c>
      <c r="Y18" s="24" t="s">
        <v>53</v>
      </c>
    </row>
    <row r="19" spans="1:25" ht="12.75" customHeight="1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3"/>
      <c r="K19" s="13"/>
      <c r="L19" s="13"/>
      <c r="M19" s="13"/>
      <c r="N19" s="13"/>
      <c r="O19" s="13"/>
      <c r="P19" s="13"/>
      <c r="Q19" s="13"/>
      <c r="R19" s="13"/>
      <c r="S19" s="13"/>
      <c r="V19" s="11"/>
      <c r="W19" s="23" t="s">
        <v>54</v>
      </c>
      <c r="X19" s="24" t="s">
        <v>105</v>
      </c>
      <c r="Y19" s="24" t="s">
        <v>56</v>
      </c>
    </row>
    <row r="20" spans="1:25" ht="12.75" customHeight="1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3"/>
      <c r="K20" s="13"/>
      <c r="L20" s="13"/>
      <c r="M20" s="13"/>
      <c r="N20" s="13"/>
      <c r="O20" s="13"/>
      <c r="P20" s="13"/>
      <c r="Q20" s="13"/>
      <c r="R20" s="13"/>
      <c r="S20" s="13"/>
      <c r="V20" s="11"/>
      <c r="W20" s="23" t="s">
        <v>54</v>
      </c>
      <c r="X20" s="24" t="s">
        <v>106</v>
      </c>
      <c r="Y20" s="24" t="s">
        <v>58</v>
      </c>
    </row>
    <row r="21" spans="1:25" ht="12.75" customHeight="1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3"/>
      <c r="K21" s="13"/>
      <c r="L21" s="13"/>
      <c r="M21" s="13"/>
      <c r="N21" s="13"/>
      <c r="O21" s="13"/>
      <c r="P21" s="13"/>
      <c r="Q21" s="13"/>
      <c r="R21" s="13"/>
      <c r="S21" s="13"/>
      <c r="W21" s="23" t="s">
        <v>54</v>
      </c>
      <c r="X21" s="24" t="s">
        <v>107</v>
      </c>
      <c r="Y21" s="24" t="s">
        <v>62</v>
      </c>
    </row>
    <row r="22" spans="1:25" ht="12.75" customHeight="1" thickBot="1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3"/>
      <c r="K22" s="13"/>
      <c r="L22" s="13"/>
      <c r="M22" s="13"/>
      <c r="N22" s="13"/>
      <c r="O22" s="13"/>
      <c r="P22" s="13"/>
      <c r="Q22" s="13"/>
      <c r="R22" s="13"/>
      <c r="S22" s="13"/>
      <c r="W22" s="25" t="s">
        <v>54</v>
      </c>
      <c r="X22" s="26" t="s">
        <v>108</v>
      </c>
      <c r="Y22" s="26" t="s">
        <v>60</v>
      </c>
    </row>
    <row r="23" spans="1:25" ht="12.75" customHeight="1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3"/>
      <c r="K23" s="13"/>
      <c r="L23" s="13"/>
      <c r="M23" s="13"/>
      <c r="N23" s="13"/>
      <c r="O23" s="13"/>
      <c r="P23" s="13"/>
      <c r="Q23" s="13"/>
      <c r="R23" s="13"/>
      <c r="S23" s="13"/>
      <c r="W23" s="16"/>
      <c r="X23" s="16"/>
      <c r="Y23" s="16"/>
    </row>
    <row r="24" spans="1:25" ht="12.75" customHeight="1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3"/>
      <c r="K24" s="13"/>
      <c r="L24" s="13"/>
      <c r="M24" s="13"/>
      <c r="N24" s="13"/>
      <c r="O24" s="13"/>
      <c r="P24" s="13"/>
      <c r="Q24" s="13"/>
      <c r="R24" s="13"/>
      <c r="S24" s="13"/>
      <c r="W24" s="16"/>
      <c r="X24" s="16"/>
      <c r="Y24" s="16"/>
    </row>
    <row r="25" spans="1:25" ht="12.75" customHeight="1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3"/>
      <c r="K25" s="13"/>
      <c r="L25" s="13"/>
      <c r="M25" s="13"/>
      <c r="N25" s="13"/>
      <c r="O25" s="13"/>
      <c r="P25" s="13"/>
      <c r="Q25" s="13"/>
      <c r="R25" s="13"/>
      <c r="S25" s="13"/>
      <c r="W25" s="16"/>
      <c r="X25" s="16"/>
      <c r="Y25" s="16"/>
    </row>
    <row r="26" spans="1:25" ht="12.75" customHeight="1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3"/>
      <c r="K26" s="13"/>
      <c r="L26" s="13"/>
      <c r="M26" s="13"/>
      <c r="N26" s="13"/>
      <c r="O26" s="13"/>
      <c r="P26" s="13"/>
      <c r="Q26" s="13"/>
      <c r="R26" s="13"/>
      <c r="S26" s="13"/>
      <c r="W26" s="16"/>
      <c r="X26" s="16"/>
      <c r="Y26" s="16"/>
    </row>
    <row r="27" spans="1:25" ht="12.75" customHeight="1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3"/>
      <c r="K27" s="13"/>
      <c r="L27" s="13"/>
      <c r="M27" s="13"/>
      <c r="N27" s="13"/>
      <c r="O27" s="13"/>
      <c r="P27" s="13"/>
      <c r="Q27" s="13"/>
      <c r="R27" s="13"/>
      <c r="S27" s="13"/>
      <c r="W27" s="16"/>
      <c r="X27" s="16"/>
      <c r="Y27" s="16"/>
    </row>
    <row r="28" spans="1:25" ht="12.75" customHeight="1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3"/>
      <c r="K28" s="13"/>
      <c r="L28" s="13"/>
      <c r="M28" s="13"/>
      <c r="N28" s="13"/>
      <c r="O28" s="13"/>
      <c r="P28" s="13"/>
      <c r="Q28" s="13"/>
      <c r="R28" s="13"/>
      <c r="S28" s="13"/>
      <c r="W28" s="16"/>
      <c r="X28" s="16"/>
      <c r="Y28" s="16"/>
    </row>
    <row r="29" spans="1:25" ht="12.75" customHeight="1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25" ht="12.75" customHeight="1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25" ht="12.7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25" ht="12.75" customHeight="1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3"/>
      <c r="K32" s="13"/>
      <c r="L32" s="13"/>
      <c r="M32" s="13"/>
      <c r="N32" s="13"/>
      <c r="O32" s="13"/>
      <c r="P32" s="13"/>
      <c r="Q32" s="13"/>
      <c r="R32" s="13"/>
      <c r="S32" s="13"/>
    </row>
    <row r="33" spans="1:19" ht="12.7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3"/>
      <c r="K33" s="13"/>
      <c r="L33" s="13"/>
      <c r="M33" s="13"/>
      <c r="N33" s="13"/>
      <c r="O33" s="13"/>
      <c r="P33" s="13"/>
      <c r="Q33" s="13"/>
      <c r="R33" s="13"/>
      <c r="S33" s="13"/>
    </row>
    <row r="34" spans="1:19" ht="12.7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3"/>
      <c r="K34" s="13"/>
      <c r="L34" s="13"/>
      <c r="M34" s="13"/>
      <c r="N34" s="13"/>
      <c r="O34" s="13"/>
      <c r="P34" s="13"/>
      <c r="Q34" s="13"/>
      <c r="R34" s="13"/>
      <c r="S34" s="13"/>
    </row>
    <row r="35" spans="1:19" ht="12.7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3"/>
      <c r="K35" s="13"/>
      <c r="L35" s="13"/>
      <c r="M35" s="13"/>
      <c r="N35" s="13"/>
      <c r="O35" s="13"/>
      <c r="P35" s="13"/>
      <c r="Q35" s="13"/>
      <c r="R35" s="13"/>
      <c r="S35" s="13"/>
    </row>
    <row r="36" spans="1:19" ht="12.7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3"/>
      <c r="K36" s="13"/>
      <c r="L36" s="13"/>
      <c r="M36" s="13"/>
      <c r="N36" s="13"/>
      <c r="O36" s="13"/>
      <c r="P36" s="13"/>
      <c r="Q36" s="13"/>
      <c r="R36" s="13"/>
      <c r="S36" s="13"/>
    </row>
    <row r="37" spans="1:19" ht="12.7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3"/>
      <c r="K37" s="13"/>
      <c r="L37" s="13"/>
      <c r="M37" s="13"/>
      <c r="N37" s="13"/>
      <c r="O37" s="13"/>
      <c r="P37" s="13"/>
      <c r="Q37" s="13"/>
      <c r="R37" s="13"/>
      <c r="S37" s="13"/>
    </row>
    <row r="38" spans="1:19" ht="12.7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3"/>
      <c r="K38" s="13"/>
      <c r="L38" s="13"/>
      <c r="M38" s="13"/>
      <c r="N38" s="13"/>
      <c r="O38" s="13"/>
      <c r="P38" s="13"/>
      <c r="Q38" s="13"/>
      <c r="R38" s="13"/>
      <c r="S38" s="13"/>
    </row>
    <row r="39" spans="1:19" ht="12.7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3"/>
      <c r="K39" s="13"/>
      <c r="L39" s="13"/>
      <c r="M39" s="13"/>
      <c r="N39" s="13"/>
      <c r="O39" s="13"/>
      <c r="P39" s="13"/>
      <c r="Q39" s="13"/>
      <c r="R39" s="13"/>
      <c r="S39" s="13"/>
    </row>
    <row r="40" spans="1:19" ht="12.7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3"/>
      <c r="K40" s="13"/>
      <c r="L40" s="13"/>
      <c r="M40" s="13"/>
      <c r="N40" s="13"/>
      <c r="O40" s="13"/>
      <c r="P40" s="13"/>
      <c r="Q40" s="13"/>
      <c r="R40" s="13"/>
      <c r="S40" s="13"/>
    </row>
    <row r="41" spans="1:19" ht="12.7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3"/>
      <c r="K41" s="13"/>
      <c r="L41" s="13"/>
      <c r="M41" s="13"/>
      <c r="N41" s="13"/>
      <c r="O41" s="13"/>
      <c r="P41" s="13"/>
      <c r="Q41" s="13"/>
      <c r="R41" s="13"/>
      <c r="S41" s="13"/>
    </row>
    <row r="42" spans="1:19" ht="12.7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3"/>
      <c r="O42" s="13"/>
      <c r="P42" s="13"/>
      <c r="Q42" s="13"/>
      <c r="R42" s="13"/>
      <c r="S42" s="13"/>
    </row>
    <row r="43" spans="1:19" ht="12.7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3"/>
      <c r="K43" s="13"/>
      <c r="L43" s="13"/>
      <c r="M43" s="13"/>
      <c r="N43" s="13"/>
      <c r="O43" s="13"/>
      <c r="P43" s="13"/>
      <c r="Q43" s="13"/>
      <c r="R43" s="13"/>
      <c r="S43" s="13"/>
    </row>
    <row r="44" spans="1:19" ht="12.7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3"/>
      <c r="K44" s="13"/>
      <c r="L44" s="13"/>
      <c r="M44" s="13"/>
      <c r="N44" s="13"/>
      <c r="O44" s="13"/>
      <c r="P44" s="13"/>
      <c r="Q44" s="13"/>
      <c r="R44" s="13"/>
      <c r="S44" s="13"/>
    </row>
    <row r="45" spans="1:19" ht="12.7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3"/>
      <c r="K45" s="13"/>
      <c r="L45" s="13"/>
      <c r="M45" s="13"/>
      <c r="N45" s="13"/>
      <c r="O45" s="13"/>
      <c r="P45" s="13"/>
      <c r="Q45" s="13"/>
      <c r="R45" s="13"/>
      <c r="S45" s="13"/>
    </row>
    <row r="46" spans="1:19" ht="12.7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3"/>
      <c r="K46" s="13"/>
      <c r="L46" s="13"/>
      <c r="M46" s="13"/>
      <c r="N46" s="13"/>
      <c r="O46" s="13"/>
      <c r="P46" s="13"/>
      <c r="Q46" s="13"/>
      <c r="R46" s="13"/>
      <c r="S46" s="13"/>
    </row>
    <row r="47" spans="1:19" ht="12.7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3"/>
      <c r="K47" s="13"/>
      <c r="L47" s="13"/>
      <c r="M47" s="13"/>
      <c r="N47" s="13"/>
      <c r="O47" s="13"/>
      <c r="P47" s="13"/>
      <c r="Q47" s="13"/>
      <c r="R47" s="13"/>
      <c r="S47" s="13"/>
    </row>
    <row r="48" spans="1:19" ht="12.7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3"/>
      <c r="O48" s="13"/>
      <c r="P48" s="13"/>
      <c r="Q48" s="13"/>
      <c r="R48" s="13"/>
      <c r="S48" s="13"/>
    </row>
    <row r="49" spans="1:19" ht="12.7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3"/>
      <c r="K49" s="13"/>
      <c r="L49" s="13"/>
      <c r="M49" s="13"/>
      <c r="N49" s="13"/>
      <c r="O49" s="13"/>
      <c r="P49" s="13"/>
      <c r="Q49" s="13"/>
      <c r="R49" s="13"/>
      <c r="S49" s="13"/>
    </row>
    <row r="50" spans="1:19" ht="12.7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3"/>
      <c r="K50" s="13"/>
      <c r="L50" s="13"/>
      <c r="M50" s="13"/>
      <c r="N50" s="13"/>
      <c r="O50" s="13"/>
      <c r="P50" s="13"/>
      <c r="Q50" s="13"/>
      <c r="R50" s="13"/>
      <c r="S50" s="13"/>
    </row>
    <row r="51" spans="1:19" ht="12.7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3"/>
      <c r="O51" s="13"/>
      <c r="P51" s="13"/>
      <c r="Q51" s="13"/>
      <c r="R51" s="13"/>
      <c r="S51" s="13"/>
    </row>
    <row r="52" spans="1:19" ht="12.7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3"/>
      <c r="K52" s="13"/>
      <c r="L52" s="13"/>
      <c r="M52" s="13"/>
      <c r="N52" s="13"/>
      <c r="O52" s="13"/>
      <c r="P52" s="13"/>
      <c r="Q52" s="13"/>
      <c r="R52" s="13"/>
      <c r="S52" s="13"/>
    </row>
    <row r="53" spans="1:19" ht="12.7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3"/>
      <c r="K53" s="13"/>
      <c r="L53" s="13"/>
      <c r="M53" s="13"/>
      <c r="N53" s="13"/>
      <c r="O53" s="13"/>
      <c r="P53" s="13"/>
      <c r="Q53" s="13"/>
      <c r="R53" s="13"/>
      <c r="S53" s="13"/>
    </row>
    <row r="54" spans="1:19" ht="12.7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3"/>
      <c r="K54" s="13"/>
      <c r="L54" s="13"/>
      <c r="M54" s="13"/>
      <c r="N54" s="13"/>
      <c r="O54" s="13"/>
      <c r="P54" s="13"/>
      <c r="Q54" s="13"/>
      <c r="R54" s="13"/>
      <c r="S54" s="13"/>
    </row>
    <row r="55" spans="1:19" ht="12.7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3"/>
      <c r="K55" s="13"/>
      <c r="L55" s="13"/>
      <c r="M55" s="13"/>
      <c r="N55" s="13"/>
      <c r="O55" s="13"/>
      <c r="P55" s="13"/>
      <c r="Q55" s="13"/>
      <c r="R55" s="13"/>
      <c r="S55" s="13"/>
    </row>
    <row r="56" spans="1:19" ht="12.7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3"/>
      <c r="K56" s="13"/>
      <c r="L56" s="13"/>
      <c r="M56" s="13"/>
      <c r="N56" s="13"/>
      <c r="O56" s="13"/>
      <c r="P56" s="13"/>
      <c r="Q56" s="13"/>
      <c r="R56" s="13"/>
      <c r="S56" s="13"/>
    </row>
    <row r="57" spans="1:19" ht="12.7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3"/>
      <c r="K57" s="13"/>
      <c r="L57" s="13"/>
      <c r="M57" s="13"/>
      <c r="N57" s="13"/>
      <c r="O57" s="13"/>
      <c r="P57" s="13"/>
      <c r="Q57" s="13"/>
      <c r="R57" s="13"/>
      <c r="S57" s="13"/>
    </row>
    <row r="58" spans="1:19" ht="12.7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3"/>
      <c r="K58" s="13"/>
      <c r="L58" s="13"/>
      <c r="M58" s="13"/>
      <c r="N58" s="13"/>
      <c r="O58" s="13"/>
      <c r="P58" s="13"/>
      <c r="Q58" s="13"/>
      <c r="R58" s="13"/>
      <c r="S58" s="13"/>
    </row>
    <row r="59" spans="1:19" ht="12.7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3"/>
      <c r="K59" s="13"/>
      <c r="L59" s="13"/>
      <c r="M59" s="13"/>
      <c r="N59" s="13"/>
      <c r="O59" s="13"/>
      <c r="P59" s="13"/>
      <c r="Q59" s="13"/>
      <c r="R59" s="13"/>
      <c r="S59" s="13"/>
    </row>
    <row r="60" spans="1:19" ht="12.7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3"/>
      <c r="K60" s="13"/>
      <c r="L60" s="13"/>
      <c r="M60" s="13"/>
      <c r="N60" s="13"/>
      <c r="O60" s="13"/>
      <c r="P60" s="13"/>
      <c r="Q60" s="13"/>
      <c r="R60" s="13"/>
      <c r="S60" s="13"/>
    </row>
    <row r="61" spans="1:19" ht="12.7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3"/>
      <c r="K61" s="13"/>
      <c r="L61" s="13"/>
      <c r="M61" s="13"/>
      <c r="N61" s="13"/>
      <c r="O61" s="13"/>
      <c r="P61" s="13"/>
      <c r="Q61" s="13"/>
      <c r="R61" s="13"/>
      <c r="S61" s="13"/>
    </row>
    <row r="62" spans="1:19" ht="12.7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3"/>
      <c r="K62" s="13"/>
      <c r="L62" s="13"/>
      <c r="M62" s="13"/>
      <c r="N62" s="13"/>
      <c r="O62" s="13"/>
      <c r="P62" s="13"/>
      <c r="Q62" s="13"/>
      <c r="R62" s="13"/>
      <c r="S62" s="13"/>
    </row>
    <row r="63" spans="1:19" ht="12.7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3"/>
      <c r="K63" s="13"/>
      <c r="L63" s="13"/>
      <c r="M63" s="13"/>
      <c r="N63" s="13"/>
      <c r="O63" s="13"/>
      <c r="P63" s="13"/>
      <c r="Q63" s="13"/>
      <c r="R63" s="13"/>
      <c r="S63" s="13"/>
    </row>
    <row r="64" spans="1:19" ht="12.7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3"/>
    </row>
    <row r="65" spans="1:19" ht="12.7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3"/>
      <c r="K65" s="13"/>
      <c r="L65" s="13"/>
      <c r="M65" s="13"/>
      <c r="N65" s="13"/>
      <c r="O65" s="13"/>
      <c r="P65" s="13"/>
      <c r="Q65" s="13"/>
      <c r="R65" s="13"/>
      <c r="S65" s="13"/>
    </row>
    <row r="66" spans="1:19" ht="12.7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3"/>
      <c r="K66" s="13"/>
      <c r="L66" s="13"/>
      <c r="M66" s="13"/>
      <c r="N66" s="13"/>
      <c r="O66" s="13"/>
      <c r="P66" s="13"/>
      <c r="Q66" s="13"/>
      <c r="R66" s="13"/>
      <c r="S66" s="13"/>
    </row>
    <row r="67" spans="1:19" ht="12.7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3"/>
      <c r="K67" s="13"/>
      <c r="L67" s="13"/>
      <c r="M67" s="13"/>
      <c r="N67" s="13"/>
      <c r="O67" s="13"/>
      <c r="P67" s="13"/>
      <c r="Q67" s="13"/>
      <c r="R67" s="13"/>
      <c r="S67" s="13"/>
    </row>
    <row r="68" spans="1:19" ht="12.7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3"/>
      <c r="K68" s="13"/>
      <c r="L68" s="13"/>
      <c r="M68" s="13"/>
      <c r="N68" s="13"/>
      <c r="O68" s="13"/>
      <c r="P68" s="13"/>
      <c r="Q68" s="13"/>
      <c r="R68" s="13"/>
      <c r="S68" s="13"/>
    </row>
    <row r="69" spans="1:19" ht="12.7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3"/>
      <c r="K69" s="13"/>
      <c r="L69" s="13"/>
      <c r="M69" s="13"/>
      <c r="N69" s="13"/>
      <c r="O69" s="13"/>
      <c r="P69" s="13"/>
      <c r="Q69" s="13"/>
      <c r="R69" s="13"/>
      <c r="S69" s="13"/>
    </row>
    <row r="70" spans="1:19" ht="12.7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3"/>
      <c r="K70" s="13"/>
      <c r="L70" s="13"/>
      <c r="M70" s="13"/>
      <c r="N70" s="13"/>
      <c r="O70" s="13"/>
      <c r="P70" s="13"/>
      <c r="Q70" s="13"/>
      <c r="R70" s="13"/>
      <c r="S70" s="13"/>
    </row>
    <row r="71" spans="1:19" ht="12.7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3"/>
      <c r="K71" s="13"/>
      <c r="L71" s="13"/>
      <c r="M71" s="13"/>
      <c r="N71" s="13"/>
      <c r="O71" s="13"/>
      <c r="P71" s="13"/>
      <c r="Q71" s="13"/>
      <c r="R71" s="13"/>
      <c r="S71" s="13"/>
    </row>
    <row r="72" spans="1:19" ht="12.7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3"/>
      <c r="K72" s="13"/>
      <c r="L72" s="13"/>
      <c r="M72" s="13"/>
      <c r="N72" s="13"/>
      <c r="O72" s="13"/>
      <c r="P72" s="13"/>
      <c r="Q72" s="13"/>
      <c r="R72" s="13"/>
      <c r="S72" s="13"/>
    </row>
    <row r="73" spans="1:19" ht="12.7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3"/>
      <c r="K73" s="13"/>
      <c r="L73" s="13"/>
      <c r="M73" s="13"/>
      <c r="N73" s="13"/>
      <c r="O73" s="13"/>
      <c r="P73" s="13"/>
      <c r="Q73" s="13"/>
      <c r="R73" s="13"/>
      <c r="S73" s="13"/>
    </row>
    <row r="74" spans="1:19" ht="12.7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3"/>
      <c r="K74" s="13"/>
      <c r="L74" s="13"/>
      <c r="M74" s="13"/>
      <c r="N74" s="13"/>
      <c r="O74" s="13"/>
      <c r="P74" s="13"/>
      <c r="Q74" s="13"/>
      <c r="R74" s="13"/>
      <c r="S74" s="13"/>
    </row>
    <row r="75" spans="1:19" ht="12.7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3"/>
      <c r="K75" s="13"/>
      <c r="L75" s="13"/>
      <c r="M75" s="13"/>
      <c r="N75" s="13"/>
      <c r="O75" s="13"/>
      <c r="P75" s="13"/>
      <c r="Q75" s="13"/>
      <c r="R75" s="13"/>
      <c r="S75" s="13"/>
    </row>
    <row r="76" spans="1:19" ht="12.7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3"/>
      <c r="O76" s="13"/>
      <c r="P76" s="13"/>
      <c r="Q76" s="13"/>
      <c r="R76" s="13"/>
      <c r="S76" s="13"/>
    </row>
    <row r="77" spans="1:19" ht="12.7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3"/>
      <c r="K77" s="13"/>
      <c r="L77" s="13"/>
      <c r="M77" s="13"/>
      <c r="N77" s="13"/>
      <c r="O77" s="13"/>
      <c r="P77" s="13"/>
      <c r="Q77" s="13"/>
      <c r="R77" s="13"/>
      <c r="S77" s="13"/>
    </row>
    <row r="78" spans="1:19" ht="12.7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3"/>
      <c r="K78" s="13"/>
      <c r="L78" s="13"/>
      <c r="M78" s="13"/>
      <c r="N78" s="13"/>
      <c r="O78" s="13"/>
      <c r="P78" s="13"/>
      <c r="Q78" s="13"/>
      <c r="R78" s="13"/>
      <c r="S78" s="13"/>
    </row>
    <row r="79" spans="1:19" ht="12.7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3"/>
      <c r="K79" s="13"/>
      <c r="L79" s="13"/>
      <c r="M79" s="13"/>
      <c r="N79" s="13"/>
      <c r="O79" s="13"/>
      <c r="P79" s="13"/>
      <c r="Q79" s="13"/>
      <c r="R79" s="13"/>
      <c r="S79" s="13"/>
    </row>
    <row r="80" spans="1:19" ht="12.7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3"/>
      <c r="K80" s="13"/>
      <c r="L80" s="13"/>
      <c r="M80" s="13"/>
      <c r="N80" s="13"/>
      <c r="O80" s="13"/>
      <c r="P80" s="13"/>
      <c r="Q80" s="13"/>
      <c r="R80" s="13"/>
      <c r="S80" s="13"/>
    </row>
    <row r="81" spans="1:19" ht="12.7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3"/>
      <c r="K81" s="13"/>
      <c r="L81" s="13"/>
      <c r="M81" s="13"/>
      <c r="N81" s="13"/>
      <c r="O81" s="13"/>
      <c r="P81" s="13"/>
      <c r="Q81" s="13"/>
      <c r="R81" s="13"/>
      <c r="S81" s="13"/>
    </row>
    <row r="82" spans="1:19" ht="12.7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3"/>
      <c r="K82" s="13"/>
      <c r="L82" s="13"/>
      <c r="M82" s="13"/>
      <c r="N82" s="13"/>
      <c r="O82" s="13"/>
      <c r="P82" s="13"/>
      <c r="Q82" s="13"/>
      <c r="R82" s="13"/>
      <c r="S82" s="13"/>
    </row>
    <row r="83" spans="1:19" ht="12.7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3"/>
      <c r="K83" s="13"/>
      <c r="L83" s="13"/>
      <c r="M83" s="13"/>
      <c r="N83" s="13"/>
      <c r="O83" s="13"/>
      <c r="P83" s="13"/>
      <c r="Q83" s="13"/>
      <c r="R83" s="13"/>
      <c r="S83" s="13"/>
    </row>
    <row r="84" spans="1:19" ht="12.7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3"/>
      <c r="K84" s="13"/>
      <c r="L84" s="13"/>
      <c r="M84" s="13"/>
      <c r="N84" s="13"/>
      <c r="O84" s="13"/>
      <c r="P84" s="13"/>
      <c r="Q84" s="13"/>
      <c r="R84" s="13"/>
      <c r="S84" s="13"/>
    </row>
    <row r="85" spans="1:19" ht="12.7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3"/>
      <c r="K85" s="13"/>
      <c r="L85" s="13"/>
      <c r="M85" s="13"/>
      <c r="N85" s="13"/>
      <c r="O85" s="13"/>
      <c r="P85" s="13"/>
      <c r="Q85" s="13"/>
      <c r="R85" s="13"/>
      <c r="S85" s="13"/>
    </row>
    <row r="86" spans="1:19" ht="12.7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3"/>
      <c r="K86" s="13"/>
      <c r="L86" s="13"/>
      <c r="M86" s="13"/>
      <c r="N86" s="13"/>
      <c r="O86" s="13"/>
      <c r="P86" s="13"/>
      <c r="Q86" s="13"/>
      <c r="R86" s="13"/>
      <c r="S86" s="13"/>
    </row>
    <row r="87" spans="1:19" ht="12.7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3"/>
      <c r="K87" s="13"/>
      <c r="L87" s="13"/>
      <c r="M87" s="13"/>
      <c r="N87" s="13"/>
      <c r="O87" s="13"/>
      <c r="P87" s="13"/>
      <c r="Q87" s="13"/>
      <c r="R87" s="13"/>
      <c r="S87" s="13"/>
    </row>
    <row r="88" spans="1:19" ht="12.7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3"/>
      <c r="O88" s="13"/>
      <c r="P88" s="13"/>
      <c r="Q88" s="13"/>
      <c r="R88" s="13"/>
      <c r="S88" s="13"/>
    </row>
    <row r="89" spans="1:19" ht="12.7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3"/>
      <c r="K89" s="13"/>
      <c r="L89" s="13"/>
      <c r="M89" s="13"/>
      <c r="N89" s="13"/>
      <c r="O89" s="13"/>
      <c r="P89" s="13"/>
      <c r="Q89" s="13"/>
      <c r="R89" s="13"/>
      <c r="S89" s="13"/>
    </row>
    <row r="90" spans="1:19" ht="12.7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3"/>
      <c r="K90" s="13"/>
      <c r="L90" s="13"/>
      <c r="M90" s="13"/>
      <c r="N90" s="13"/>
      <c r="O90" s="13"/>
      <c r="P90" s="13"/>
      <c r="Q90" s="13"/>
      <c r="R90" s="13"/>
      <c r="S90" s="13"/>
    </row>
    <row r="91" spans="1:19" ht="12.7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3"/>
      <c r="K91" s="13"/>
      <c r="L91" s="13"/>
      <c r="M91" s="13"/>
      <c r="N91" s="13"/>
      <c r="O91" s="13"/>
      <c r="P91" s="13"/>
      <c r="Q91" s="13"/>
      <c r="R91" s="13"/>
      <c r="S91" s="13"/>
    </row>
    <row r="92" spans="1:19" ht="12.7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3"/>
      <c r="K92" s="13"/>
      <c r="L92" s="13"/>
      <c r="M92" s="13"/>
      <c r="N92" s="13"/>
      <c r="O92" s="13"/>
      <c r="P92" s="13"/>
      <c r="Q92" s="13"/>
      <c r="R92" s="13"/>
      <c r="S92" s="13"/>
    </row>
    <row r="93" spans="1:19" ht="12.7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3"/>
      <c r="K93" s="13"/>
      <c r="L93" s="13"/>
      <c r="M93" s="13"/>
      <c r="N93" s="13"/>
      <c r="O93" s="13"/>
      <c r="P93" s="13"/>
      <c r="Q93" s="13"/>
      <c r="R93" s="13"/>
      <c r="S93" s="13"/>
    </row>
    <row r="94" spans="1:19" ht="12.7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3"/>
      <c r="O94" s="13"/>
      <c r="P94" s="13"/>
      <c r="Q94" s="13"/>
      <c r="R94" s="13"/>
      <c r="S94" s="13"/>
    </row>
    <row r="95" spans="1:19" ht="12.7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3"/>
      <c r="K95" s="13"/>
      <c r="L95" s="13"/>
      <c r="M95" s="13"/>
      <c r="N95" s="13"/>
      <c r="O95" s="13"/>
      <c r="P95" s="13"/>
      <c r="Q95" s="13"/>
      <c r="R95" s="13"/>
      <c r="S95" s="13"/>
    </row>
    <row r="96" spans="1:19" ht="12.7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3"/>
      <c r="K96" s="13"/>
      <c r="L96" s="13"/>
      <c r="M96" s="13"/>
      <c r="N96" s="13"/>
      <c r="O96" s="13"/>
      <c r="P96" s="13"/>
      <c r="Q96" s="13"/>
      <c r="R96" s="13"/>
      <c r="S96" s="13"/>
    </row>
    <row r="97" spans="1:19" ht="12.7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3"/>
      <c r="K97" s="13"/>
      <c r="L97" s="13"/>
      <c r="M97" s="13"/>
      <c r="N97" s="13"/>
      <c r="O97" s="13"/>
      <c r="P97" s="13"/>
      <c r="Q97" s="13"/>
      <c r="R97" s="13"/>
      <c r="S97" s="13"/>
    </row>
    <row r="98" spans="1:19" ht="12.7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3"/>
      <c r="K98" s="13"/>
      <c r="L98" s="13"/>
      <c r="M98" s="13"/>
      <c r="N98" s="13"/>
      <c r="O98" s="13"/>
      <c r="P98" s="13"/>
      <c r="Q98" s="13"/>
      <c r="R98" s="13"/>
      <c r="S98" s="13"/>
    </row>
    <row r="99" spans="1:19" ht="12.7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3"/>
      <c r="K99" s="13"/>
      <c r="L99" s="13"/>
      <c r="M99" s="13"/>
      <c r="N99" s="13"/>
      <c r="O99" s="13"/>
      <c r="P99" s="13"/>
      <c r="Q99" s="13"/>
      <c r="R99" s="13"/>
      <c r="S99" s="13"/>
    </row>
    <row r="100" spans="1:19" ht="12.7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3"/>
      <c r="K100" s="13"/>
      <c r="L100" s="13"/>
      <c r="M100" s="13"/>
      <c r="N100" s="13"/>
      <c r="O100" s="13"/>
      <c r="P100" s="13"/>
      <c r="Q100" s="13"/>
      <c r="R100" s="13"/>
      <c r="S100" s="13"/>
    </row>
    <row r="101" spans="1:19" ht="12.7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3"/>
      <c r="K101" s="13"/>
      <c r="L101" s="13"/>
      <c r="M101" s="13"/>
      <c r="N101" s="13"/>
      <c r="O101" s="13"/>
      <c r="P101" s="13"/>
      <c r="Q101" s="13"/>
      <c r="R101" s="13"/>
      <c r="S101" s="13"/>
    </row>
    <row r="102" spans="1:19" ht="12.7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3"/>
      <c r="K102" s="13"/>
      <c r="L102" s="13"/>
      <c r="M102" s="13"/>
      <c r="N102" s="13"/>
      <c r="O102" s="13"/>
      <c r="P102" s="13"/>
      <c r="Q102" s="13"/>
      <c r="R102" s="13"/>
      <c r="S102" s="13"/>
    </row>
    <row r="103" spans="1:19" ht="12.7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3"/>
      <c r="K103" s="13"/>
      <c r="L103" s="13"/>
      <c r="M103" s="13"/>
      <c r="N103" s="13"/>
      <c r="O103" s="13"/>
      <c r="P103" s="13"/>
      <c r="Q103" s="13"/>
      <c r="R103" s="13"/>
      <c r="S103" s="13"/>
    </row>
    <row r="104" spans="1:19" ht="12.7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3"/>
      <c r="K104" s="13"/>
      <c r="L104" s="13"/>
      <c r="M104" s="13"/>
      <c r="N104" s="13"/>
      <c r="O104" s="13"/>
      <c r="P104" s="13"/>
      <c r="Q104" s="13"/>
      <c r="R104" s="13"/>
      <c r="S104" s="13"/>
    </row>
    <row r="105" spans="1:19" ht="12.7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3"/>
      <c r="K105" s="13"/>
      <c r="L105" s="13"/>
      <c r="M105" s="13"/>
      <c r="N105" s="13"/>
      <c r="O105" s="13"/>
      <c r="P105" s="13"/>
      <c r="Q105" s="13"/>
      <c r="R105" s="13"/>
      <c r="S105" s="13"/>
    </row>
    <row r="106" spans="1:19" ht="12.7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3"/>
      <c r="K106" s="13"/>
      <c r="L106" s="13"/>
      <c r="M106" s="13"/>
      <c r="N106" s="13"/>
      <c r="O106" s="13"/>
      <c r="P106" s="13"/>
      <c r="Q106" s="13"/>
      <c r="R106" s="13"/>
      <c r="S106" s="13"/>
    </row>
    <row r="107" spans="1:19" ht="12.7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3"/>
      <c r="K107" s="13"/>
      <c r="L107" s="13"/>
      <c r="M107" s="13"/>
      <c r="N107" s="13"/>
      <c r="O107" s="13"/>
      <c r="P107" s="13"/>
      <c r="Q107" s="13"/>
      <c r="R107" s="13"/>
      <c r="S107" s="13"/>
    </row>
    <row r="108" spans="1:19" ht="12.7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3"/>
      <c r="K108" s="13"/>
      <c r="L108" s="13"/>
      <c r="M108" s="13"/>
      <c r="N108" s="13"/>
      <c r="O108" s="13"/>
      <c r="P108" s="13"/>
      <c r="Q108" s="13"/>
      <c r="R108" s="13"/>
      <c r="S108" s="13"/>
    </row>
    <row r="109" spans="1:19" ht="12.7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3"/>
      <c r="K109" s="13"/>
      <c r="L109" s="13"/>
      <c r="M109" s="13"/>
      <c r="N109" s="13"/>
      <c r="O109" s="13"/>
      <c r="P109" s="13"/>
      <c r="Q109" s="13"/>
      <c r="R109" s="13"/>
      <c r="S109" s="13"/>
    </row>
    <row r="110" spans="1:19" ht="12.7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3"/>
      <c r="O110" s="13"/>
      <c r="P110" s="13"/>
      <c r="Q110" s="13"/>
      <c r="R110" s="13"/>
      <c r="S110" s="13"/>
    </row>
    <row r="111" spans="1:19" ht="12.7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3"/>
      <c r="K111" s="13"/>
      <c r="L111" s="13"/>
      <c r="M111" s="13"/>
      <c r="N111" s="13"/>
      <c r="O111" s="13"/>
      <c r="P111" s="13"/>
      <c r="Q111" s="13"/>
      <c r="R111" s="13"/>
      <c r="S111" s="13"/>
    </row>
    <row r="112" spans="1:19" ht="12.7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3"/>
      <c r="K112" s="13"/>
      <c r="L112" s="13"/>
      <c r="M112" s="13"/>
      <c r="N112" s="13"/>
      <c r="O112" s="13"/>
      <c r="P112" s="13"/>
      <c r="Q112" s="13"/>
      <c r="R112" s="13"/>
      <c r="S112" s="13"/>
    </row>
    <row r="113" spans="1:19" ht="12.7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3"/>
      <c r="K113" s="13"/>
      <c r="L113" s="13"/>
      <c r="M113" s="13"/>
      <c r="N113" s="13"/>
      <c r="O113" s="13"/>
      <c r="P113" s="13"/>
      <c r="Q113" s="13"/>
      <c r="R113" s="13"/>
      <c r="S113" s="13"/>
    </row>
    <row r="114" spans="1:19" ht="12.7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3"/>
      <c r="K114" s="13"/>
      <c r="L114" s="13"/>
      <c r="M114" s="13"/>
      <c r="N114" s="13"/>
      <c r="O114" s="13"/>
      <c r="P114" s="13"/>
      <c r="Q114" s="13"/>
      <c r="R114" s="13"/>
      <c r="S114" s="13"/>
    </row>
    <row r="115" spans="1:19" ht="12.7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3"/>
      <c r="K115" s="13"/>
      <c r="L115" s="13"/>
      <c r="M115" s="13"/>
      <c r="N115" s="13"/>
      <c r="O115" s="13"/>
      <c r="P115" s="13"/>
      <c r="Q115" s="13"/>
      <c r="R115" s="13"/>
      <c r="S115" s="13"/>
    </row>
    <row r="116" spans="1:19" ht="12.7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3"/>
      <c r="K116" s="13"/>
      <c r="L116" s="13"/>
      <c r="M116" s="13"/>
      <c r="N116" s="13"/>
      <c r="O116" s="13"/>
      <c r="P116" s="13"/>
      <c r="Q116" s="13"/>
      <c r="R116" s="13"/>
      <c r="S116" s="13"/>
    </row>
    <row r="117" spans="1:19" ht="12.7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3"/>
      <c r="K117" s="13"/>
      <c r="L117" s="13"/>
      <c r="M117" s="13"/>
      <c r="N117" s="13"/>
      <c r="O117" s="13"/>
      <c r="P117" s="13"/>
      <c r="Q117" s="13"/>
      <c r="R117" s="13"/>
      <c r="S117" s="13"/>
    </row>
    <row r="118" spans="1:19" ht="12.7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3"/>
      <c r="K118" s="13"/>
      <c r="L118" s="13"/>
      <c r="M118" s="13"/>
      <c r="N118" s="13"/>
      <c r="O118" s="13"/>
      <c r="P118" s="13"/>
      <c r="Q118" s="13"/>
      <c r="R118" s="13"/>
      <c r="S118" s="13"/>
    </row>
    <row r="119" spans="1:19" ht="12.7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3"/>
      <c r="K119" s="13"/>
      <c r="L119" s="13"/>
      <c r="M119" s="13"/>
      <c r="N119" s="13"/>
      <c r="O119" s="13"/>
      <c r="P119" s="13"/>
      <c r="Q119" s="13"/>
      <c r="R119" s="13"/>
      <c r="S119" s="13"/>
    </row>
    <row r="120" spans="1:19" ht="12.7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3"/>
      <c r="K120" s="13"/>
      <c r="L120" s="13"/>
      <c r="M120" s="13"/>
      <c r="N120" s="13"/>
      <c r="O120" s="13"/>
      <c r="P120" s="13"/>
      <c r="Q120" s="13"/>
      <c r="R120" s="13"/>
      <c r="S120" s="13"/>
    </row>
    <row r="121" spans="1:19" ht="12.7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3"/>
      <c r="K121" s="13"/>
      <c r="L121" s="13"/>
      <c r="M121" s="13"/>
      <c r="N121" s="13"/>
      <c r="O121" s="13"/>
      <c r="P121" s="13"/>
      <c r="Q121" s="13"/>
      <c r="R121" s="13"/>
      <c r="S121" s="13"/>
    </row>
    <row r="122" spans="1:19" ht="12.7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3"/>
      <c r="K122" s="13"/>
      <c r="L122" s="13"/>
      <c r="M122" s="13"/>
      <c r="N122" s="13"/>
      <c r="O122" s="13"/>
      <c r="P122" s="13"/>
      <c r="Q122" s="13"/>
      <c r="R122" s="13"/>
      <c r="S122" s="13"/>
    </row>
    <row r="123" spans="1:19" ht="12.7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3"/>
      <c r="K123" s="13"/>
      <c r="L123" s="13"/>
      <c r="M123" s="13"/>
      <c r="N123" s="13"/>
      <c r="O123" s="13"/>
      <c r="P123" s="13"/>
      <c r="Q123" s="13"/>
      <c r="R123" s="13"/>
      <c r="S123" s="13"/>
    </row>
    <row r="124" spans="1:19" ht="12.7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3"/>
      <c r="K124" s="13"/>
      <c r="L124" s="13"/>
      <c r="M124" s="13"/>
      <c r="N124" s="13"/>
      <c r="O124" s="13"/>
      <c r="P124" s="13"/>
      <c r="Q124" s="13"/>
      <c r="R124" s="13"/>
      <c r="S124" s="13"/>
    </row>
    <row r="125" spans="1:19" ht="12.7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3"/>
      <c r="K125" s="13"/>
      <c r="L125" s="13"/>
      <c r="M125" s="13"/>
      <c r="N125" s="13"/>
      <c r="O125" s="13"/>
      <c r="P125" s="13"/>
      <c r="Q125" s="13"/>
      <c r="R125" s="13"/>
      <c r="S125" s="13"/>
    </row>
    <row r="126" spans="1:19" ht="12.7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3"/>
      <c r="K126" s="13"/>
      <c r="L126" s="13"/>
      <c r="M126" s="13"/>
      <c r="N126" s="13"/>
      <c r="O126" s="13"/>
      <c r="P126" s="13"/>
      <c r="Q126" s="13"/>
      <c r="R126" s="13"/>
      <c r="S126" s="13"/>
    </row>
    <row r="127" spans="1:19" ht="12.7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3"/>
      <c r="K127" s="13"/>
      <c r="L127" s="13"/>
      <c r="M127" s="13"/>
      <c r="N127" s="13"/>
      <c r="O127" s="13"/>
      <c r="P127" s="13"/>
      <c r="Q127" s="13"/>
      <c r="R127" s="13"/>
      <c r="S127" s="13"/>
    </row>
    <row r="128" spans="1:19" ht="12.7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3"/>
      <c r="O128" s="13"/>
      <c r="P128" s="13"/>
      <c r="Q128" s="13"/>
      <c r="R128" s="13"/>
      <c r="S128" s="13"/>
    </row>
    <row r="129" spans="1:19" ht="12.7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3"/>
      <c r="K129" s="13"/>
      <c r="L129" s="13"/>
      <c r="M129" s="13"/>
      <c r="N129" s="13"/>
      <c r="O129" s="13"/>
      <c r="P129" s="13"/>
      <c r="Q129" s="13"/>
      <c r="R129" s="13"/>
      <c r="S129" s="13"/>
    </row>
    <row r="130" spans="1:19" ht="12.7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3"/>
      <c r="K130" s="13"/>
      <c r="L130" s="13"/>
      <c r="M130" s="13"/>
      <c r="N130" s="13"/>
      <c r="O130" s="13"/>
      <c r="P130" s="13"/>
      <c r="Q130" s="13"/>
      <c r="R130" s="13"/>
      <c r="S130" s="13"/>
    </row>
    <row r="131" spans="1:19" ht="12.7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3"/>
      <c r="K131" s="13"/>
      <c r="L131" s="13"/>
      <c r="M131" s="13"/>
      <c r="N131" s="13"/>
      <c r="O131" s="13"/>
      <c r="P131" s="13"/>
      <c r="Q131" s="13"/>
      <c r="R131" s="13"/>
      <c r="S131" s="13"/>
    </row>
    <row r="132" spans="1:19" ht="12.7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3"/>
      <c r="K132" s="13"/>
      <c r="L132" s="13"/>
      <c r="M132" s="13"/>
      <c r="N132" s="13"/>
      <c r="O132" s="13"/>
      <c r="P132" s="13"/>
      <c r="Q132" s="13"/>
      <c r="R132" s="13"/>
      <c r="S132" s="13"/>
    </row>
    <row r="133" spans="1:19" ht="12.7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3"/>
      <c r="K133" s="13"/>
      <c r="L133" s="13"/>
      <c r="M133" s="13"/>
      <c r="N133" s="13"/>
      <c r="O133" s="13"/>
      <c r="P133" s="13"/>
      <c r="Q133" s="13"/>
      <c r="R133" s="13"/>
      <c r="S133" s="13"/>
    </row>
    <row r="134" spans="1:19" ht="12.7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3"/>
      <c r="K134" s="13"/>
      <c r="L134" s="13"/>
      <c r="M134" s="13"/>
      <c r="N134" s="13"/>
      <c r="O134" s="13"/>
      <c r="P134" s="13"/>
      <c r="Q134" s="13"/>
      <c r="R134" s="13"/>
      <c r="S134" s="13"/>
    </row>
    <row r="135" spans="1:19" ht="12.7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3"/>
      <c r="K135" s="13"/>
      <c r="L135" s="13"/>
      <c r="M135" s="13"/>
      <c r="N135" s="13"/>
      <c r="O135" s="13"/>
      <c r="P135" s="13"/>
      <c r="Q135" s="13"/>
      <c r="R135" s="13"/>
      <c r="S135" s="13"/>
    </row>
    <row r="136" spans="1:19" ht="12.7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3"/>
      <c r="K136" s="13"/>
      <c r="L136" s="13"/>
      <c r="M136" s="13"/>
      <c r="N136" s="13"/>
      <c r="O136" s="13"/>
      <c r="P136" s="13"/>
      <c r="Q136" s="13"/>
      <c r="R136" s="13"/>
      <c r="S136" s="13"/>
    </row>
    <row r="137" spans="1:19" ht="12.7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3"/>
      <c r="O137" s="13"/>
      <c r="P137" s="13"/>
      <c r="Q137" s="13"/>
      <c r="R137" s="13"/>
      <c r="S137" s="13"/>
    </row>
    <row r="138" spans="1:19" ht="12.7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3"/>
      <c r="K138" s="13"/>
      <c r="L138" s="13"/>
      <c r="M138" s="13"/>
      <c r="N138" s="13"/>
      <c r="O138" s="13"/>
      <c r="P138" s="13"/>
      <c r="Q138" s="13"/>
      <c r="R138" s="13"/>
      <c r="S138" s="13"/>
    </row>
    <row r="139" spans="1:19" ht="12.7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3"/>
      <c r="K139" s="13"/>
      <c r="L139" s="13"/>
      <c r="M139" s="13"/>
      <c r="N139" s="13"/>
      <c r="O139" s="13"/>
      <c r="P139" s="13"/>
      <c r="Q139" s="13"/>
      <c r="R139" s="13"/>
      <c r="S139" s="13"/>
    </row>
    <row r="140" spans="1:19" ht="12.7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3"/>
      <c r="K140" s="13"/>
      <c r="L140" s="13"/>
      <c r="M140" s="13"/>
      <c r="N140" s="13"/>
      <c r="O140" s="13"/>
      <c r="P140" s="13"/>
      <c r="Q140" s="13"/>
      <c r="R140" s="13"/>
      <c r="S140" s="13"/>
    </row>
    <row r="141" spans="1:19" ht="12.7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3"/>
      <c r="K141" s="13"/>
      <c r="L141" s="13"/>
      <c r="M141" s="13"/>
      <c r="N141" s="13"/>
      <c r="O141" s="13"/>
      <c r="P141" s="13"/>
      <c r="Q141" s="13"/>
      <c r="R141" s="13"/>
      <c r="S141" s="13"/>
    </row>
    <row r="142" spans="1:19" ht="12.7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3"/>
      <c r="K142" s="13"/>
      <c r="L142" s="13"/>
      <c r="M142" s="13"/>
      <c r="N142" s="13"/>
      <c r="O142" s="13"/>
      <c r="P142" s="13"/>
      <c r="Q142" s="13"/>
      <c r="R142" s="13"/>
      <c r="S142" s="13"/>
    </row>
    <row r="143" spans="1:19" ht="12.7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3"/>
      <c r="K143" s="13"/>
      <c r="L143" s="13"/>
      <c r="M143" s="13"/>
      <c r="N143" s="13"/>
      <c r="O143" s="13"/>
      <c r="P143" s="13"/>
      <c r="Q143" s="13"/>
      <c r="R143" s="13"/>
      <c r="S143" s="13"/>
    </row>
    <row r="144" spans="1:19" ht="12.7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3"/>
      <c r="O144" s="13"/>
      <c r="P144" s="13"/>
      <c r="Q144" s="13"/>
      <c r="R144" s="13"/>
      <c r="S144" s="13"/>
    </row>
    <row r="145" spans="1:19" ht="12.7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3"/>
      <c r="K145" s="13"/>
      <c r="L145" s="13"/>
      <c r="M145" s="13"/>
      <c r="N145" s="13"/>
      <c r="O145" s="13"/>
      <c r="P145" s="13"/>
      <c r="Q145" s="13"/>
      <c r="R145" s="13"/>
      <c r="S145" s="13"/>
    </row>
    <row r="146" spans="1:19" ht="12.7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3"/>
      <c r="K146" s="13"/>
      <c r="L146" s="13"/>
      <c r="M146" s="13"/>
      <c r="N146" s="13"/>
      <c r="O146" s="13"/>
      <c r="P146" s="13"/>
      <c r="Q146" s="13"/>
      <c r="R146" s="13"/>
      <c r="S146" s="13"/>
    </row>
    <row r="147" spans="1:19" ht="12.7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3"/>
      <c r="K147" s="13"/>
      <c r="L147" s="13"/>
      <c r="M147" s="13"/>
      <c r="N147" s="13"/>
      <c r="O147" s="13"/>
      <c r="P147" s="13"/>
      <c r="Q147" s="13"/>
      <c r="R147" s="13"/>
      <c r="S147" s="13"/>
    </row>
    <row r="148" spans="1:19" ht="12.7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3"/>
      <c r="K148" s="13"/>
      <c r="L148" s="13"/>
      <c r="M148" s="13"/>
      <c r="N148" s="13"/>
      <c r="O148" s="13"/>
      <c r="P148" s="13"/>
      <c r="Q148" s="13"/>
      <c r="R148" s="13"/>
      <c r="S148" s="13"/>
    </row>
    <row r="149" spans="1:19" ht="12.7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3"/>
      <c r="K149" s="13"/>
      <c r="L149" s="13"/>
      <c r="M149" s="13"/>
      <c r="N149" s="13"/>
      <c r="O149" s="13"/>
      <c r="P149" s="13"/>
      <c r="Q149" s="13"/>
      <c r="R149" s="13"/>
      <c r="S149" s="13"/>
    </row>
    <row r="150" spans="1:19" ht="12.7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3"/>
      <c r="K150" s="13"/>
      <c r="L150" s="13"/>
      <c r="M150" s="13"/>
      <c r="N150" s="13"/>
      <c r="O150" s="13"/>
      <c r="P150" s="13"/>
      <c r="Q150" s="13"/>
      <c r="R150" s="13"/>
      <c r="S150" s="13"/>
    </row>
    <row r="151" spans="1:19" ht="12.7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3"/>
      <c r="K151" s="13"/>
      <c r="L151" s="13"/>
      <c r="M151" s="13"/>
      <c r="N151" s="13"/>
      <c r="O151" s="13"/>
      <c r="P151" s="13"/>
      <c r="Q151" s="13"/>
      <c r="R151" s="13"/>
      <c r="S151" s="13"/>
    </row>
    <row r="152" spans="1:19" ht="12.7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3"/>
      <c r="K152" s="13"/>
      <c r="L152" s="13"/>
      <c r="M152" s="13"/>
      <c r="N152" s="13"/>
      <c r="O152" s="13"/>
      <c r="P152" s="13"/>
      <c r="Q152" s="13"/>
      <c r="R152" s="13"/>
      <c r="S152" s="13"/>
    </row>
    <row r="153" spans="1:19" ht="12.7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3"/>
      <c r="K153" s="13"/>
      <c r="L153" s="13"/>
      <c r="M153" s="13"/>
      <c r="N153" s="13"/>
      <c r="O153" s="13"/>
      <c r="P153" s="13"/>
      <c r="Q153" s="13"/>
      <c r="R153" s="13"/>
      <c r="S153" s="13"/>
    </row>
    <row r="154" spans="1:19" ht="12.7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3"/>
      <c r="K154" s="13"/>
      <c r="L154" s="13"/>
      <c r="M154" s="13"/>
      <c r="N154" s="13"/>
      <c r="O154" s="13"/>
      <c r="P154" s="13"/>
      <c r="Q154" s="13"/>
      <c r="R154" s="13"/>
      <c r="S154" s="13"/>
    </row>
    <row r="155" spans="1:19" ht="12.7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3"/>
      <c r="K155" s="13"/>
      <c r="L155" s="13"/>
      <c r="M155" s="13"/>
      <c r="N155" s="13"/>
      <c r="O155" s="13"/>
      <c r="P155" s="13"/>
      <c r="Q155" s="13"/>
      <c r="R155" s="13"/>
      <c r="S155" s="13"/>
    </row>
    <row r="156" spans="1:19" ht="12.7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3"/>
      <c r="K156" s="13"/>
      <c r="L156" s="13"/>
      <c r="M156" s="13"/>
      <c r="N156" s="13"/>
      <c r="O156" s="13"/>
      <c r="P156" s="13"/>
      <c r="Q156" s="13"/>
      <c r="R156" s="13"/>
      <c r="S156" s="13"/>
    </row>
    <row r="157" spans="1:19" ht="12.7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3"/>
      <c r="K157" s="13"/>
      <c r="L157" s="13"/>
      <c r="M157" s="13"/>
      <c r="N157" s="13"/>
      <c r="O157" s="13"/>
      <c r="P157" s="13"/>
      <c r="Q157" s="13"/>
      <c r="R157" s="13"/>
      <c r="S157" s="13"/>
    </row>
    <row r="158" spans="1:19" ht="12.7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3"/>
      <c r="K158" s="13"/>
      <c r="L158" s="13"/>
      <c r="M158" s="13"/>
      <c r="N158" s="13"/>
      <c r="O158" s="13"/>
      <c r="P158" s="13"/>
      <c r="Q158" s="13"/>
      <c r="R158" s="13"/>
      <c r="S158" s="13"/>
    </row>
    <row r="159" spans="1:19" ht="12.7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3"/>
      <c r="K159" s="13"/>
      <c r="L159" s="13"/>
      <c r="M159" s="13"/>
      <c r="N159" s="13"/>
      <c r="O159" s="13"/>
      <c r="P159" s="13"/>
      <c r="Q159" s="13"/>
      <c r="R159" s="13"/>
      <c r="S159" s="13"/>
    </row>
    <row r="160" spans="1:19" ht="12.7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3"/>
      <c r="K160" s="13"/>
      <c r="L160" s="13"/>
      <c r="M160" s="13"/>
      <c r="N160" s="13"/>
      <c r="O160" s="13"/>
      <c r="P160" s="13"/>
      <c r="Q160" s="13"/>
      <c r="R160" s="13"/>
      <c r="S160" s="13"/>
    </row>
    <row r="161" spans="1:19" ht="12.7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3"/>
      <c r="K161" s="13"/>
      <c r="L161" s="13"/>
      <c r="M161" s="13"/>
      <c r="N161" s="13"/>
      <c r="O161" s="13"/>
      <c r="P161" s="13"/>
      <c r="Q161" s="13"/>
      <c r="R161" s="13"/>
      <c r="S161" s="13"/>
    </row>
    <row r="162" spans="1:19" ht="12.7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3"/>
      <c r="K162" s="13"/>
      <c r="L162" s="13"/>
      <c r="M162" s="13"/>
      <c r="N162" s="13"/>
      <c r="O162" s="13"/>
      <c r="P162" s="13"/>
      <c r="Q162" s="13"/>
      <c r="R162" s="13"/>
      <c r="S162" s="13"/>
    </row>
    <row r="163" spans="1:19" ht="12.7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3"/>
      <c r="K163" s="13"/>
      <c r="L163" s="13"/>
      <c r="M163" s="13"/>
      <c r="N163" s="13"/>
      <c r="O163" s="13"/>
      <c r="P163" s="13"/>
      <c r="Q163" s="13"/>
      <c r="R163" s="13"/>
      <c r="S163" s="13"/>
    </row>
    <row r="164" spans="1:19" ht="12.7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3"/>
      <c r="K164" s="13"/>
      <c r="L164" s="13"/>
      <c r="M164" s="13"/>
      <c r="N164" s="13"/>
      <c r="O164" s="13"/>
      <c r="P164" s="13"/>
      <c r="Q164" s="13"/>
      <c r="R164" s="13"/>
      <c r="S164" s="13"/>
    </row>
    <row r="165" spans="1:19" ht="12.7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3"/>
      <c r="K165" s="13"/>
      <c r="L165" s="13"/>
      <c r="M165" s="13"/>
      <c r="N165" s="13"/>
      <c r="O165" s="13"/>
      <c r="P165" s="13"/>
      <c r="Q165" s="13"/>
      <c r="R165" s="13"/>
      <c r="S165" s="13"/>
    </row>
    <row r="166" spans="1:19" ht="12.7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3"/>
      <c r="K166" s="13"/>
      <c r="L166" s="13"/>
      <c r="M166" s="13"/>
      <c r="N166" s="13"/>
      <c r="O166" s="13"/>
      <c r="P166" s="13"/>
      <c r="Q166" s="13"/>
      <c r="R166" s="13"/>
      <c r="S166" s="13"/>
    </row>
    <row r="167" spans="1:19" ht="12.7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3"/>
      <c r="K167" s="13"/>
      <c r="L167" s="13"/>
      <c r="M167" s="13"/>
      <c r="N167" s="13"/>
      <c r="O167" s="13"/>
      <c r="P167" s="13"/>
      <c r="Q167" s="13"/>
      <c r="R167" s="13"/>
      <c r="S167" s="13"/>
    </row>
    <row r="168" spans="1:19" ht="12.7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3"/>
      <c r="O168" s="13"/>
      <c r="P168" s="13"/>
      <c r="Q168" s="13"/>
      <c r="R168" s="13"/>
      <c r="S168" s="13"/>
    </row>
    <row r="169" spans="1:19" ht="12.7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3"/>
      <c r="K169" s="13"/>
      <c r="L169" s="13"/>
      <c r="M169" s="13"/>
      <c r="N169" s="13"/>
      <c r="O169" s="13"/>
      <c r="P169" s="13"/>
      <c r="Q169" s="13"/>
      <c r="R169" s="13"/>
      <c r="S169" s="13"/>
    </row>
    <row r="170" spans="1:19" ht="12.7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3"/>
      <c r="K170" s="13"/>
      <c r="L170" s="13"/>
      <c r="M170" s="13"/>
      <c r="N170" s="13"/>
      <c r="O170" s="13"/>
      <c r="P170" s="13"/>
      <c r="Q170" s="13"/>
      <c r="R170" s="13"/>
      <c r="S170" s="13"/>
    </row>
    <row r="171" spans="1:19" ht="12.7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3"/>
      <c r="K171" s="13"/>
      <c r="L171" s="13"/>
      <c r="M171" s="13"/>
      <c r="N171" s="13"/>
      <c r="O171" s="13"/>
      <c r="P171" s="13"/>
      <c r="Q171" s="13"/>
      <c r="R171" s="13"/>
      <c r="S171" s="13"/>
    </row>
    <row r="172" spans="1:19" ht="12.7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3"/>
      <c r="K172" s="13"/>
      <c r="L172" s="13"/>
      <c r="M172" s="13"/>
      <c r="N172" s="13"/>
      <c r="O172" s="13"/>
      <c r="P172" s="13"/>
      <c r="Q172" s="13"/>
      <c r="R172" s="13"/>
      <c r="S172" s="13"/>
    </row>
    <row r="173" spans="1:19" ht="12.7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3"/>
      <c r="K173" s="13"/>
      <c r="L173" s="13"/>
      <c r="M173" s="13"/>
      <c r="N173" s="13"/>
      <c r="O173" s="13"/>
      <c r="P173" s="13"/>
      <c r="Q173" s="13"/>
      <c r="R173" s="13"/>
      <c r="S173" s="13"/>
    </row>
    <row r="174" spans="1:19" ht="12.7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3"/>
      <c r="K174" s="13"/>
      <c r="L174" s="13"/>
      <c r="M174" s="13"/>
      <c r="N174" s="13"/>
      <c r="O174" s="13"/>
      <c r="P174" s="13"/>
      <c r="Q174" s="13"/>
      <c r="R174" s="13"/>
      <c r="S174" s="13"/>
    </row>
    <row r="175" spans="1:19" ht="12.7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3"/>
      <c r="K175" s="13"/>
      <c r="L175" s="13"/>
      <c r="M175" s="13"/>
      <c r="N175" s="13"/>
      <c r="O175" s="13"/>
      <c r="P175" s="13"/>
      <c r="Q175" s="13"/>
      <c r="R175" s="13"/>
      <c r="S175" s="13"/>
    </row>
    <row r="176" spans="1:19" ht="12.7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3"/>
      <c r="K176" s="13"/>
      <c r="L176" s="13"/>
      <c r="M176" s="13"/>
      <c r="N176" s="13"/>
      <c r="O176" s="13"/>
      <c r="P176" s="13"/>
      <c r="Q176" s="13"/>
      <c r="R176" s="13"/>
      <c r="S176" s="13"/>
    </row>
    <row r="177" spans="1:19" ht="12.7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3"/>
      <c r="K177" s="13"/>
      <c r="L177" s="13"/>
      <c r="M177" s="13"/>
      <c r="N177" s="13"/>
      <c r="O177" s="13"/>
      <c r="P177" s="13"/>
      <c r="Q177" s="13"/>
      <c r="R177" s="13"/>
      <c r="S177" s="13"/>
    </row>
    <row r="178" spans="1:19" ht="12.7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3"/>
      <c r="O178" s="13"/>
      <c r="P178" s="13"/>
      <c r="Q178" s="13"/>
      <c r="R178" s="13"/>
      <c r="S178" s="13"/>
    </row>
    <row r="179" spans="1:19" ht="12.7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3"/>
      <c r="K179" s="13"/>
      <c r="L179" s="13"/>
      <c r="M179" s="13"/>
      <c r="N179" s="13"/>
      <c r="O179" s="13"/>
      <c r="P179" s="13"/>
      <c r="Q179" s="13"/>
      <c r="R179" s="13"/>
      <c r="S179" s="13"/>
    </row>
    <row r="180" spans="1:19" ht="12.7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3"/>
      <c r="O180" s="13"/>
      <c r="P180" s="13"/>
      <c r="Q180" s="13"/>
      <c r="R180" s="13"/>
      <c r="S180" s="13"/>
    </row>
    <row r="181" spans="1:19" ht="12.7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3"/>
      <c r="K181" s="13"/>
      <c r="L181" s="13"/>
      <c r="M181" s="13"/>
      <c r="N181" s="13"/>
      <c r="O181" s="13"/>
      <c r="P181" s="13"/>
      <c r="Q181" s="13"/>
      <c r="R181" s="13"/>
      <c r="S181" s="13"/>
    </row>
    <row r="182" spans="1:19" ht="12.7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3"/>
      <c r="K182" s="13"/>
      <c r="L182" s="13"/>
      <c r="M182" s="13"/>
      <c r="N182" s="13"/>
      <c r="O182" s="13"/>
      <c r="P182" s="13"/>
      <c r="Q182" s="13"/>
      <c r="R182" s="13"/>
      <c r="S182" s="13"/>
    </row>
    <row r="183" spans="1:19" ht="12.7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3"/>
      <c r="K183" s="13"/>
      <c r="L183" s="13"/>
      <c r="M183" s="13"/>
      <c r="N183" s="13"/>
      <c r="O183" s="13"/>
      <c r="P183" s="13"/>
      <c r="Q183" s="13"/>
      <c r="R183" s="13"/>
      <c r="S183" s="13"/>
    </row>
    <row r="184" spans="1:19" ht="12.7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3"/>
      <c r="K184" s="13"/>
      <c r="L184" s="13"/>
      <c r="M184" s="13"/>
      <c r="N184" s="13"/>
      <c r="O184" s="13"/>
      <c r="P184" s="13"/>
      <c r="Q184" s="13"/>
      <c r="R184" s="13"/>
      <c r="S184" s="13"/>
    </row>
    <row r="185" spans="1:19" ht="12.7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3"/>
      <c r="K185" s="13"/>
      <c r="L185" s="13"/>
      <c r="M185" s="13"/>
      <c r="N185" s="13"/>
      <c r="O185" s="13"/>
      <c r="P185" s="13"/>
      <c r="Q185" s="13"/>
      <c r="R185" s="13"/>
      <c r="S185" s="13"/>
    </row>
    <row r="186" spans="1:19" ht="12.7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3"/>
      <c r="K186" s="13"/>
      <c r="L186" s="13"/>
      <c r="M186" s="13"/>
      <c r="N186" s="13"/>
      <c r="O186" s="13"/>
      <c r="P186" s="13"/>
      <c r="Q186" s="13"/>
      <c r="R186" s="13"/>
      <c r="S186" s="13"/>
    </row>
    <row r="187" spans="1:19" ht="12.7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3"/>
      <c r="K187" s="13"/>
      <c r="L187" s="13"/>
      <c r="M187" s="13"/>
      <c r="N187" s="13"/>
      <c r="O187" s="13"/>
      <c r="P187" s="13"/>
      <c r="Q187" s="13"/>
      <c r="R187" s="13"/>
      <c r="S187" s="13"/>
    </row>
    <row r="188" spans="1:19" ht="12.7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3"/>
      <c r="K188" s="13"/>
      <c r="L188" s="13"/>
      <c r="M188" s="13"/>
      <c r="N188" s="13"/>
      <c r="O188" s="13"/>
      <c r="P188" s="13"/>
      <c r="Q188" s="13"/>
      <c r="R188" s="13"/>
      <c r="S188" s="13"/>
    </row>
    <row r="189" spans="1:19" ht="12.7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3"/>
      <c r="K189" s="13"/>
      <c r="L189" s="13"/>
      <c r="M189" s="13"/>
      <c r="N189" s="13"/>
      <c r="O189" s="13"/>
      <c r="P189" s="13"/>
      <c r="Q189" s="13"/>
      <c r="R189" s="13"/>
      <c r="S189" s="13"/>
    </row>
    <row r="190" spans="1:19" ht="12.7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3"/>
      <c r="K190" s="13"/>
      <c r="L190" s="13"/>
      <c r="M190" s="13"/>
      <c r="N190" s="13"/>
      <c r="O190" s="13"/>
      <c r="P190" s="13"/>
      <c r="Q190" s="13"/>
      <c r="R190" s="13"/>
      <c r="S190" s="13"/>
    </row>
    <row r="191" spans="1:19" ht="12.7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3"/>
      <c r="K191" s="13"/>
      <c r="L191" s="13"/>
      <c r="M191" s="13"/>
      <c r="N191" s="13"/>
      <c r="O191" s="13"/>
      <c r="P191" s="13"/>
      <c r="Q191" s="13"/>
      <c r="R191" s="13"/>
      <c r="S191" s="13"/>
    </row>
    <row r="192" spans="1:19" ht="12.7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3"/>
      <c r="K192" s="13"/>
      <c r="L192" s="13"/>
      <c r="M192" s="13"/>
      <c r="N192" s="13"/>
      <c r="O192" s="13"/>
      <c r="P192" s="13"/>
      <c r="Q192" s="13"/>
      <c r="R192" s="13"/>
      <c r="S192" s="13"/>
    </row>
    <row r="193" spans="1:19" ht="12.7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3"/>
      <c r="K193" s="13"/>
      <c r="L193" s="13"/>
      <c r="M193" s="13"/>
      <c r="N193" s="13"/>
      <c r="O193" s="13"/>
      <c r="P193" s="13"/>
      <c r="Q193" s="13"/>
      <c r="R193" s="13"/>
      <c r="S193" s="13"/>
    </row>
    <row r="194" spans="1:19" ht="12.7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3"/>
      <c r="K194" s="13"/>
      <c r="L194" s="13"/>
      <c r="M194" s="13"/>
      <c r="N194" s="13"/>
      <c r="O194" s="13"/>
      <c r="P194" s="13"/>
      <c r="Q194" s="13"/>
      <c r="R194" s="13"/>
      <c r="S194" s="13"/>
    </row>
    <row r="195" spans="1:19" ht="12.7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3"/>
      <c r="K195" s="13"/>
      <c r="L195" s="13"/>
      <c r="M195" s="13"/>
      <c r="N195" s="13"/>
      <c r="O195" s="13"/>
      <c r="P195" s="13"/>
      <c r="Q195" s="13"/>
      <c r="R195" s="13"/>
      <c r="S195" s="13"/>
    </row>
    <row r="196" spans="1:19" ht="12.7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3"/>
      <c r="K196" s="13"/>
      <c r="L196" s="13"/>
      <c r="M196" s="13"/>
      <c r="N196" s="13"/>
      <c r="O196" s="13"/>
      <c r="P196" s="13"/>
      <c r="Q196" s="13"/>
      <c r="R196" s="13"/>
      <c r="S196" s="13"/>
    </row>
    <row r="197" spans="1:19" ht="12.7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3"/>
      <c r="K197" s="13"/>
      <c r="L197" s="13"/>
      <c r="M197" s="13"/>
      <c r="N197" s="13"/>
      <c r="O197" s="13"/>
      <c r="P197" s="13"/>
      <c r="Q197" s="13"/>
      <c r="R197" s="13"/>
      <c r="S197" s="13"/>
    </row>
    <row r="198" spans="1:19" ht="12.7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3"/>
      <c r="K198" s="13"/>
      <c r="L198" s="13"/>
      <c r="M198" s="13"/>
      <c r="N198" s="13"/>
      <c r="O198" s="13"/>
      <c r="P198" s="13"/>
      <c r="Q198" s="13"/>
      <c r="R198" s="13"/>
      <c r="S198" s="13"/>
    </row>
    <row r="199" spans="1:19" ht="12.7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3"/>
      <c r="K199" s="13"/>
      <c r="L199" s="13"/>
      <c r="M199" s="13"/>
      <c r="N199" s="13"/>
      <c r="O199" s="13"/>
      <c r="P199" s="13"/>
      <c r="Q199" s="13"/>
      <c r="R199" s="13"/>
      <c r="S199" s="13"/>
    </row>
    <row r="200" spans="1:19" ht="12.7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3"/>
      <c r="K200" s="13"/>
      <c r="L200" s="13"/>
      <c r="M200" s="13"/>
      <c r="N200" s="13"/>
      <c r="O200" s="13"/>
      <c r="P200" s="13"/>
      <c r="Q200" s="13"/>
      <c r="R200" s="13"/>
      <c r="S200" s="13"/>
    </row>
    <row r="201" spans="1:19" ht="12.7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3"/>
      <c r="K201" s="13"/>
      <c r="L201" s="13"/>
      <c r="M201" s="13"/>
      <c r="N201" s="13"/>
      <c r="O201" s="13"/>
      <c r="P201" s="13"/>
      <c r="Q201" s="13"/>
      <c r="R201" s="13"/>
      <c r="S201" s="13"/>
    </row>
    <row r="202" spans="1:19" ht="12.7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3"/>
      <c r="K202" s="13"/>
      <c r="L202" s="13"/>
      <c r="M202" s="13"/>
      <c r="N202" s="13"/>
      <c r="O202" s="13"/>
      <c r="P202" s="13"/>
      <c r="Q202" s="13"/>
      <c r="R202" s="13"/>
      <c r="S202" s="13"/>
    </row>
    <row r="203" spans="1:19" ht="12.7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3"/>
      <c r="K203" s="13"/>
      <c r="L203" s="13"/>
      <c r="M203" s="13"/>
      <c r="N203" s="13"/>
      <c r="O203" s="13"/>
      <c r="P203" s="13"/>
      <c r="Q203" s="13"/>
      <c r="R203" s="13"/>
      <c r="S203" s="13"/>
    </row>
    <row r="204" spans="1:19" ht="12.7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3"/>
      <c r="K204" s="13"/>
      <c r="L204" s="13"/>
      <c r="M204" s="13"/>
      <c r="N204" s="13"/>
      <c r="O204" s="13"/>
      <c r="P204" s="13"/>
      <c r="Q204" s="13"/>
      <c r="R204" s="13"/>
      <c r="S204" s="13"/>
    </row>
    <row r="205" spans="1:19" ht="12.7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3"/>
      <c r="K205" s="13"/>
      <c r="L205" s="13"/>
      <c r="M205" s="13"/>
      <c r="N205" s="13"/>
      <c r="O205" s="13"/>
      <c r="P205" s="13"/>
      <c r="Q205" s="13"/>
      <c r="R205" s="13"/>
      <c r="S205" s="13"/>
    </row>
    <row r="206" spans="1:19" ht="12.7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3"/>
      <c r="K206" s="13"/>
      <c r="L206" s="13"/>
      <c r="M206" s="13"/>
      <c r="N206" s="13"/>
      <c r="O206" s="13"/>
      <c r="P206" s="13"/>
      <c r="Q206" s="13"/>
      <c r="R206" s="13"/>
      <c r="S206" s="13"/>
    </row>
    <row r="207" spans="1:19" ht="12.7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3"/>
      <c r="K207" s="13"/>
      <c r="L207" s="13"/>
      <c r="M207" s="13"/>
      <c r="N207" s="13"/>
      <c r="O207" s="13"/>
      <c r="P207" s="13"/>
      <c r="Q207" s="13"/>
      <c r="R207" s="13"/>
      <c r="S207" s="13"/>
    </row>
    <row r="208" spans="1:19" ht="12.7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3"/>
      <c r="O208" s="13"/>
      <c r="P208" s="13"/>
      <c r="Q208" s="13"/>
      <c r="R208" s="13"/>
      <c r="S208" s="13"/>
    </row>
    <row r="209" spans="1:19" ht="12.7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3"/>
      <c r="K209" s="13"/>
      <c r="L209" s="13"/>
      <c r="M209" s="13"/>
      <c r="N209" s="13"/>
      <c r="O209" s="13"/>
      <c r="P209" s="13"/>
      <c r="Q209" s="13"/>
      <c r="R209" s="13"/>
      <c r="S209" s="13"/>
    </row>
    <row r="210" spans="1:19" ht="12.7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3"/>
      <c r="K210" s="13"/>
      <c r="L210" s="13"/>
      <c r="M210" s="13"/>
      <c r="N210" s="13"/>
      <c r="O210" s="13"/>
      <c r="P210" s="13"/>
      <c r="Q210" s="13"/>
      <c r="R210" s="13"/>
      <c r="S210" s="13"/>
    </row>
    <row r="211" spans="1:19" ht="12.7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3"/>
      <c r="K211" s="13"/>
      <c r="L211" s="13"/>
      <c r="M211" s="13"/>
      <c r="N211" s="13"/>
      <c r="O211" s="13"/>
      <c r="P211" s="13"/>
      <c r="Q211" s="13"/>
      <c r="R211" s="13"/>
      <c r="S211" s="13"/>
    </row>
    <row r="212" spans="1:19" ht="12.7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3"/>
      <c r="O212" s="13"/>
      <c r="P212" s="13"/>
      <c r="Q212" s="13"/>
      <c r="R212" s="13"/>
      <c r="S212" s="13"/>
    </row>
    <row r="213" spans="1:19" ht="12.7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3"/>
      <c r="K213" s="13"/>
      <c r="L213" s="13"/>
      <c r="M213" s="13"/>
      <c r="N213" s="13"/>
      <c r="O213" s="13"/>
      <c r="P213" s="13"/>
      <c r="Q213" s="13"/>
      <c r="R213" s="13"/>
      <c r="S213" s="13"/>
    </row>
    <row r="214" spans="1:19" ht="12.7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3"/>
      <c r="K214" s="13"/>
      <c r="L214" s="13"/>
      <c r="M214" s="13"/>
      <c r="N214" s="13"/>
      <c r="O214" s="13"/>
      <c r="P214" s="13"/>
      <c r="Q214" s="13"/>
      <c r="R214" s="13"/>
      <c r="S214" s="13"/>
    </row>
    <row r="215" spans="1:19" ht="12.7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3"/>
      <c r="K215" s="13"/>
      <c r="L215" s="13"/>
      <c r="M215" s="13"/>
      <c r="N215" s="13"/>
      <c r="O215" s="13"/>
      <c r="P215" s="13"/>
      <c r="Q215" s="13"/>
      <c r="R215" s="13"/>
      <c r="S215" s="13"/>
    </row>
    <row r="216" spans="1:19" ht="12.7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3"/>
      <c r="K216" s="13"/>
      <c r="L216" s="13"/>
      <c r="M216" s="13"/>
      <c r="N216" s="13"/>
      <c r="O216" s="13"/>
      <c r="P216" s="13"/>
      <c r="Q216" s="13"/>
      <c r="R216" s="13"/>
      <c r="S216" s="13"/>
    </row>
    <row r="217" spans="1:19" ht="12.7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3"/>
      <c r="K217" s="13"/>
      <c r="L217" s="13"/>
      <c r="M217" s="13"/>
      <c r="N217" s="13"/>
      <c r="O217" s="13"/>
      <c r="P217" s="13"/>
      <c r="Q217" s="13"/>
      <c r="R217" s="13"/>
      <c r="S217" s="13"/>
    </row>
    <row r="218" spans="1:19" ht="12.7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3"/>
      <c r="K218" s="13"/>
      <c r="L218" s="13"/>
      <c r="M218" s="13"/>
      <c r="N218" s="13"/>
      <c r="O218" s="13"/>
      <c r="P218" s="13"/>
      <c r="Q218" s="13"/>
      <c r="R218" s="13"/>
      <c r="S218" s="13"/>
    </row>
    <row r="219" spans="1:19" ht="12.7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3"/>
      <c r="K219" s="13"/>
      <c r="L219" s="13"/>
      <c r="M219" s="13"/>
      <c r="N219" s="13"/>
      <c r="O219" s="13"/>
      <c r="P219" s="13"/>
      <c r="Q219" s="13"/>
      <c r="R219" s="13"/>
      <c r="S219" s="13"/>
    </row>
    <row r="220" spans="1:19" ht="12.7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3"/>
      <c r="K220" s="13"/>
      <c r="L220" s="13"/>
      <c r="M220" s="13"/>
      <c r="N220" s="13"/>
      <c r="O220" s="13"/>
      <c r="P220" s="13"/>
      <c r="Q220" s="13"/>
      <c r="R220" s="13"/>
      <c r="S220" s="13"/>
    </row>
    <row r="221" spans="1:19" ht="12.7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3"/>
      <c r="K221" s="13"/>
      <c r="L221" s="13"/>
      <c r="M221" s="13"/>
      <c r="N221" s="13"/>
      <c r="O221" s="13"/>
      <c r="P221" s="13"/>
      <c r="Q221" s="13"/>
      <c r="R221" s="13"/>
      <c r="S221" s="13"/>
    </row>
    <row r="222" spans="1:19" ht="12.7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3"/>
      <c r="K222" s="13"/>
      <c r="L222" s="13"/>
      <c r="M222" s="13"/>
      <c r="N222" s="13"/>
      <c r="O222" s="13"/>
      <c r="P222" s="13"/>
      <c r="Q222" s="13"/>
      <c r="R222" s="13"/>
      <c r="S222" s="13"/>
    </row>
    <row r="223" spans="1:19" ht="12.7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3"/>
      <c r="O223" s="13"/>
      <c r="P223" s="13"/>
      <c r="Q223" s="13"/>
      <c r="R223" s="13"/>
      <c r="S223" s="13"/>
    </row>
    <row r="224" spans="1:19" ht="12.7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3"/>
      <c r="K224" s="13"/>
      <c r="L224" s="13"/>
      <c r="M224" s="13"/>
      <c r="N224" s="13"/>
      <c r="O224" s="13"/>
      <c r="P224" s="13"/>
      <c r="Q224" s="13"/>
      <c r="R224" s="13"/>
      <c r="S224" s="13"/>
    </row>
    <row r="225" spans="1:19" ht="12.7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3"/>
      <c r="K225" s="13"/>
      <c r="L225" s="13"/>
      <c r="M225" s="13"/>
      <c r="N225" s="13"/>
      <c r="O225" s="13"/>
      <c r="P225" s="13"/>
      <c r="Q225" s="13"/>
      <c r="R225" s="13"/>
      <c r="S225" s="13"/>
    </row>
    <row r="226" spans="1:19" ht="12.7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3"/>
      <c r="K226" s="13"/>
      <c r="L226" s="13"/>
      <c r="M226" s="13"/>
      <c r="N226" s="13"/>
      <c r="O226" s="13"/>
      <c r="P226" s="13"/>
      <c r="Q226" s="13"/>
      <c r="R226" s="13"/>
      <c r="S226" s="13"/>
    </row>
    <row r="227" spans="1:19" ht="12.7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3"/>
      <c r="K227" s="13"/>
      <c r="L227" s="13"/>
      <c r="M227" s="13"/>
      <c r="N227" s="13"/>
      <c r="O227" s="13"/>
      <c r="P227" s="13"/>
      <c r="Q227" s="13"/>
      <c r="R227" s="13"/>
      <c r="S227" s="13"/>
    </row>
    <row r="228" spans="1:19" ht="12.7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3"/>
      <c r="K228" s="13"/>
      <c r="L228" s="13"/>
      <c r="M228" s="13"/>
      <c r="N228" s="13"/>
      <c r="O228" s="13"/>
      <c r="P228" s="13"/>
      <c r="Q228" s="13"/>
      <c r="R228" s="13"/>
      <c r="S228" s="13"/>
    </row>
    <row r="229" spans="1:19" ht="12.7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3"/>
      <c r="K229" s="13"/>
      <c r="L229" s="13"/>
      <c r="M229" s="13"/>
      <c r="N229" s="13"/>
      <c r="O229" s="13"/>
      <c r="P229" s="13"/>
      <c r="Q229" s="13"/>
      <c r="R229" s="13"/>
      <c r="S229" s="13"/>
    </row>
    <row r="230" spans="1:19" ht="12.7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3"/>
      <c r="K230" s="13"/>
      <c r="L230" s="13"/>
      <c r="M230" s="13"/>
      <c r="N230" s="13"/>
      <c r="O230" s="13"/>
      <c r="P230" s="13"/>
      <c r="Q230" s="13"/>
      <c r="R230" s="13"/>
      <c r="S230" s="13"/>
    </row>
    <row r="231" spans="1:19" ht="12.7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3"/>
      <c r="K231" s="13"/>
      <c r="L231" s="13"/>
      <c r="M231" s="13"/>
      <c r="N231" s="13"/>
      <c r="O231" s="13"/>
      <c r="P231" s="13"/>
      <c r="Q231" s="13"/>
      <c r="R231" s="13"/>
      <c r="S231" s="13"/>
    </row>
    <row r="232" spans="1:19" ht="12.7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3"/>
      <c r="K232" s="13"/>
      <c r="L232" s="13"/>
      <c r="M232" s="13"/>
      <c r="N232" s="13"/>
      <c r="O232" s="13"/>
      <c r="P232" s="13"/>
      <c r="Q232" s="13"/>
      <c r="R232" s="13"/>
      <c r="S232" s="13"/>
    </row>
    <row r="233" spans="1:19" ht="12.7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3"/>
      <c r="K233" s="13"/>
      <c r="L233" s="13"/>
      <c r="M233" s="13"/>
      <c r="N233" s="13"/>
      <c r="O233" s="13"/>
      <c r="P233" s="13"/>
      <c r="Q233" s="13"/>
      <c r="R233" s="13"/>
      <c r="S233" s="13"/>
    </row>
    <row r="234" spans="1:19" ht="12.7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3"/>
      <c r="K234" s="13"/>
      <c r="L234" s="13"/>
      <c r="M234" s="13"/>
      <c r="N234" s="13"/>
      <c r="O234" s="13"/>
      <c r="P234" s="13"/>
      <c r="Q234" s="13"/>
      <c r="R234" s="13"/>
      <c r="S234" s="13"/>
    </row>
    <row r="235" spans="1:19" ht="12.7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3"/>
      <c r="K235" s="13"/>
      <c r="L235" s="13"/>
      <c r="M235" s="13"/>
      <c r="N235" s="13"/>
      <c r="O235" s="13"/>
      <c r="P235" s="13"/>
      <c r="Q235" s="13"/>
      <c r="R235" s="13"/>
      <c r="S235" s="13"/>
    </row>
    <row r="236" spans="1:19" ht="12.7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3"/>
      <c r="K236" s="13"/>
      <c r="L236" s="13"/>
      <c r="M236" s="13"/>
      <c r="N236" s="13"/>
      <c r="O236" s="13"/>
      <c r="P236" s="13"/>
      <c r="Q236" s="13"/>
      <c r="R236" s="13"/>
      <c r="S236" s="13"/>
    </row>
    <row r="237" spans="1:19" ht="12.7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3"/>
      <c r="K237" s="13"/>
      <c r="L237" s="13"/>
      <c r="M237" s="13"/>
      <c r="N237" s="13"/>
      <c r="O237" s="13"/>
      <c r="P237" s="13"/>
      <c r="Q237" s="13"/>
      <c r="R237" s="13"/>
      <c r="S237" s="13"/>
    </row>
    <row r="238" spans="1:19" ht="12.7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3"/>
      <c r="K238" s="13"/>
      <c r="L238" s="13"/>
      <c r="M238" s="13"/>
      <c r="N238" s="13"/>
      <c r="O238" s="13"/>
      <c r="P238" s="13"/>
      <c r="Q238" s="13"/>
      <c r="R238" s="13"/>
      <c r="S238" s="13"/>
    </row>
    <row r="239" spans="1:19" ht="12.7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3"/>
      <c r="K239" s="13"/>
      <c r="L239" s="13"/>
      <c r="M239" s="13"/>
      <c r="N239" s="13"/>
      <c r="O239" s="13"/>
      <c r="P239" s="13"/>
      <c r="Q239" s="13"/>
      <c r="R239" s="13"/>
      <c r="S239" s="13"/>
    </row>
    <row r="240" spans="1:19" ht="12.7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3"/>
      <c r="K240" s="13"/>
      <c r="L240" s="13"/>
      <c r="M240" s="13"/>
      <c r="N240" s="13"/>
      <c r="O240" s="13"/>
      <c r="P240" s="13"/>
      <c r="Q240" s="13"/>
      <c r="R240" s="13"/>
      <c r="S240" s="13"/>
    </row>
    <row r="241" spans="1:19" ht="12.7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3"/>
      <c r="K241" s="13"/>
      <c r="L241" s="13"/>
      <c r="M241" s="13"/>
      <c r="N241" s="13"/>
      <c r="O241" s="13"/>
      <c r="P241" s="13"/>
      <c r="Q241" s="13"/>
      <c r="R241" s="13"/>
      <c r="S241" s="13"/>
    </row>
    <row r="242" spans="1:19" ht="12.7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3"/>
      <c r="K242" s="13"/>
      <c r="L242" s="13"/>
      <c r="M242" s="13"/>
      <c r="N242" s="13"/>
      <c r="O242" s="13"/>
      <c r="P242" s="13"/>
      <c r="Q242" s="13"/>
      <c r="R242" s="13"/>
      <c r="S242" s="13"/>
    </row>
    <row r="243" spans="1:19" ht="12.7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3"/>
      <c r="K243" s="13"/>
      <c r="L243" s="13"/>
      <c r="M243" s="13"/>
      <c r="N243" s="13"/>
      <c r="O243" s="13"/>
      <c r="P243" s="13"/>
      <c r="Q243" s="13"/>
      <c r="R243" s="13"/>
      <c r="S243" s="13"/>
    </row>
    <row r="244" spans="1:19" ht="12.7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3"/>
      <c r="K244" s="13"/>
      <c r="L244" s="13"/>
      <c r="M244" s="13"/>
      <c r="N244" s="13"/>
      <c r="O244" s="13"/>
      <c r="P244" s="13"/>
      <c r="Q244" s="13"/>
      <c r="R244" s="13"/>
      <c r="S244" s="13"/>
    </row>
    <row r="245" spans="1:19" ht="12.7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3"/>
      <c r="K245" s="13"/>
      <c r="L245" s="13"/>
      <c r="M245" s="13"/>
      <c r="N245" s="13"/>
      <c r="O245" s="13"/>
      <c r="P245" s="13"/>
      <c r="Q245" s="13"/>
      <c r="R245" s="13"/>
      <c r="S245" s="13"/>
    </row>
    <row r="246" spans="1:19" ht="12.7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3"/>
      <c r="O246" s="13"/>
      <c r="P246" s="13"/>
      <c r="Q246" s="13"/>
      <c r="R246" s="13"/>
      <c r="S246" s="13"/>
    </row>
    <row r="247" spans="1:19" ht="12.7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3"/>
      <c r="K247" s="13"/>
      <c r="L247" s="13"/>
      <c r="M247" s="13"/>
      <c r="N247" s="13"/>
      <c r="O247" s="13"/>
      <c r="P247" s="13"/>
      <c r="Q247" s="13"/>
      <c r="R247" s="13"/>
      <c r="S247" s="13"/>
    </row>
    <row r="248" spans="1:19" ht="12.7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3"/>
      <c r="O248" s="13"/>
      <c r="P248" s="13"/>
      <c r="Q248" s="13"/>
      <c r="R248" s="13"/>
      <c r="S248" s="13"/>
    </row>
    <row r="249" spans="1:19" ht="12.7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3"/>
      <c r="K249" s="13"/>
      <c r="L249" s="13"/>
      <c r="M249" s="13"/>
      <c r="N249" s="13"/>
      <c r="O249" s="13"/>
      <c r="P249" s="13"/>
      <c r="Q249" s="13"/>
      <c r="R249" s="13"/>
      <c r="S249" s="13"/>
    </row>
    <row r="250" spans="1:19" ht="12.7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3"/>
      <c r="K250" s="13"/>
      <c r="L250" s="13"/>
      <c r="M250" s="13"/>
      <c r="N250" s="13"/>
      <c r="O250" s="13"/>
      <c r="P250" s="13"/>
      <c r="Q250" s="13"/>
      <c r="R250" s="13"/>
      <c r="S250" s="13"/>
    </row>
    <row r="251" spans="1:19" ht="12.7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3"/>
      <c r="K251" s="13"/>
      <c r="L251" s="13"/>
      <c r="M251" s="13"/>
      <c r="N251" s="13"/>
      <c r="O251" s="13"/>
      <c r="P251" s="13"/>
      <c r="Q251" s="13"/>
      <c r="R251" s="13"/>
      <c r="S251" s="13"/>
    </row>
    <row r="252" spans="1:19" ht="12.7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3"/>
      <c r="K252" s="13"/>
      <c r="L252" s="13"/>
      <c r="M252" s="13"/>
      <c r="N252" s="13"/>
      <c r="O252" s="13"/>
      <c r="P252" s="13"/>
      <c r="Q252" s="13"/>
      <c r="R252" s="13"/>
      <c r="S252" s="13"/>
    </row>
    <row r="253" spans="1:19" ht="12.7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3"/>
      <c r="K253" s="13"/>
      <c r="L253" s="13"/>
      <c r="M253" s="13"/>
      <c r="N253" s="13"/>
      <c r="O253" s="13"/>
      <c r="P253" s="13"/>
      <c r="Q253" s="13"/>
      <c r="R253" s="13"/>
      <c r="S253" s="13"/>
    </row>
    <row r="254" spans="1:19" ht="12.7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3"/>
      <c r="K254" s="13"/>
      <c r="L254" s="13"/>
      <c r="M254" s="13"/>
      <c r="N254" s="13"/>
      <c r="O254" s="13"/>
      <c r="P254" s="13"/>
      <c r="Q254" s="13"/>
      <c r="R254" s="13"/>
      <c r="S254" s="13"/>
    </row>
    <row r="255" spans="1:19" ht="12.7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3"/>
      <c r="K255" s="13"/>
      <c r="L255" s="13"/>
      <c r="M255" s="13"/>
      <c r="N255" s="13"/>
      <c r="O255" s="13"/>
      <c r="P255" s="13"/>
      <c r="Q255" s="13"/>
      <c r="R255" s="13"/>
      <c r="S255" s="13"/>
    </row>
    <row r="256" spans="1:19" ht="12.7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3"/>
      <c r="K256" s="13"/>
      <c r="L256" s="13"/>
      <c r="M256" s="13"/>
      <c r="N256" s="13"/>
      <c r="O256" s="13"/>
      <c r="P256" s="13"/>
      <c r="Q256" s="13"/>
      <c r="R256" s="13"/>
      <c r="S256" s="13"/>
    </row>
    <row r="257" spans="1:19" ht="12.7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3"/>
      <c r="K257" s="13"/>
      <c r="L257" s="13"/>
      <c r="M257" s="13"/>
      <c r="N257" s="13"/>
      <c r="O257" s="13"/>
      <c r="P257" s="13"/>
      <c r="Q257" s="13"/>
      <c r="R257" s="13"/>
      <c r="S257" s="13"/>
    </row>
    <row r="258" spans="1:19" ht="12.7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3"/>
      <c r="K258" s="13"/>
      <c r="L258" s="13"/>
      <c r="M258" s="13"/>
      <c r="N258" s="13"/>
      <c r="O258" s="13"/>
      <c r="P258" s="13"/>
      <c r="Q258" s="13"/>
      <c r="R258" s="13"/>
      <c r="S258" s="13"/>
    </row>
    <row r="259" spans="1:19" ht="12.7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3"/>
      <c r="K259" s="13"/>
      <c r="L259" s="13"/>
      <c r="M259" s="13"/>
      <c r="N259" s="13"/>
      <c r="O259" s="13"/>
      <c r="P259" s="13"/>
      <c r="Q259" s="13"/>
      <c r="R259" s="13"/>
      <c r="S259" s="13"/>
    </row>
    <row r="260" spans="1:19" ht="12.7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3"/>
      <c r="K260" s="13"/>
      <c r="L260" s="13"/>
      <c r="M260" s="13"/>
      <c r="N260" s="13"/>
      <c r="O260" s="13"/>
      <c r="P260" s="13"/>
      <c r="Q260" s="13"/>
      <c r="R260" s="13"/>
      <c r="S260" s="13"/>
    </row>
    <row r="261" spans="1:19" ht="12.7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3"/>
      <c r="K261" s="13"/>
      <c r="L261" s="13"/>
      <c r="M261" s="13"/>
      <c r="N261" s="13"/>
      <c r="O261" s="13"/>
      <c r="P261" s="13"/>
      <c r="Q261" s="13"/>
      <c r="R261" s="13"/>
      <c r="S261" s="13"/>
    </row>
    <row r="262" spans="1:19" ht="12.7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3"/>
      <c r="K262" s="13"/>
      <c r="L262" s="13"/>
      <c r="M262" s="13"/>
      <c r="N262" s="13"/>
      <c r="O262" s="13"/>
      <c r="P262" s="13"/>
      <c r="Q262" s="13"/>
      <c r="R262" s="13"/>
      <c r="S262" s="13"/>
    </row>
    <row r="263" spans="1:19" ht="12.7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3"/>
      <c r="K263" s="13"/>
      <c r="L263" s="13"/>
      <c r="M263" s="13"/>
      <c r="N263" s="13"/>
      <c r="O263" s="13"/>
      <c r="P263" s="13"/>
      <c r="Q263" s="13"/>
      <c r="R263" s="13"/>
      <c r="S263" s="13"/>
    </row>
    <row r="264" spans="1:19" ht="12.7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3"/>
      <c r="K264" s="13"/>
      <c r="L264" s="13"/>
      <c r="M264" s="13"/>
      <c r="N264" s="13"/>
      <c r="O264" s="13"/>
      <c r="P264" s="13"/>
      <c r="Q264" s="13"/>
      <c r="R264" s="13"/>
      <c r="S264" s="13"/>
    </row>
    <row r="265" spans="1:19" ht="12.7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3"/>
      <c r="K265" s="13"/>
      <c r="L265" s="13"/>
      <c r="M265" s="13"/>
      <c r="N265" s="13"/>
      <c r="O265" s="13"/>
      <c r="P265" s="13"/>
      <c r="Q265" s="13"/>
      <c r="R265" s="13"/>
      <c r="S265" s="13"/>
    </row>
    <row r="266" spans="1:19" ht="12.7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3"/>
      <c r="O266" s="13"/>
      <c r="P266" s="13"/>
      <c r="Q266" s="13"/>
      <c r="R266" s="13"/>
      <c r="S266" s="13"/>
    </row>
    <row r="267" spans="1:19" ht="12.7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3"/>
      <c r="K267" s="13"/>
      <c r="L267" s="13"/>
      <c r="M267" s="13"/>
      <c r="N267" s="13"/>
      <c r="O267" s="13"/>
      <c r="P267" s="13"/>
      <c r="Q267" s="13"/>
      <c r="R267" s="13"/>
      <c r="S267" s="13"/>
    </row>
    <row r="268" spans="1:19" ht="12.7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3"/>
      <c r="K268" s="13"/>
      <c r="L268" s="13"/>
      <c r="M268" s="13"/>
      <c r="N268" s="13"/>
      <c r="O268" s="13"/>
      <c r="P268" s="13"/>
      <c r="Q268" s="13"/>
      <c r="R268" s="13"/>
      <c r="S268" s="13"/>
    </row>
    <row r="269" spans="1:19" ht="12.7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3"/>
      <c r="K269" s="13"/>
      <c r="L269" s="13"/>
      <c r="M269" s="13"/>
      <c r="N269" s="13"/>
      <c r="O269" s="13"/>
      <c r="P269" s="13"/>
      <c r="Q269" s="13"/>
      <c r="R269" s="13"/>
      <c r="S269" s="13"/>
    </row>
    <row r="270" spans="1:19" ht="12.7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3"/>
      <c r="K270" s="13"/>
      <c r="L270" s="13"/>
      <c r="M270" s="13"/>
      <c r="N270" s="13"/>
      <c r="O270" s="13"/>
      <c r="P270" s="13"/>
      <c r="Q270" s="13"/>
      <c r="R270" s="13"/>
      <c r="S270" s="13"/>
    </row>
    <row r="271" spans="1:19" ht="12.7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3"/>
      <c r="K271" s="13"/>
      <c r="L271" s="13"/>
      <c r="M271" s="13"/>
      <c r="N271" s="13"/>
      <c r="O271" s="13"/>
      <c r="P271" s="13"/>
      <c r="Q271" s="13"/>
      <c r="R271" s="13"/>
      <c r="S271" s="13"/>
    </row>
    <row r="272" spans="1:19" ht="12.7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3"/>
      <c r="K272" s="13"/>
      <c r="L272" s="13"/>
      <c r="M272" s="13"/>
      <c r="N272" s="13"/>
      <c r="O272" s="13"/>
      <c r="P272" s="13"/>
      <c r="Q272" s="13"/>
      <c r="R272" s="13"/>
      <c r="S272" s="13"/>
    </row>
    <row r="273" spans="1:19" ht="12.7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3"/>
      <c r="K273" s="13"/>
      <c r="L273" s="13"/>
      <c r="M273" s="13"/>
      <c r="N273" s="13"/>
      <c r="O273" s="13"/>
      <c r="P273" s="13"/>
      <c r="Q273" s="13"/>
      <c r="R273" s="13"/>
      <c r="S273" s="13"/>
    </row>
    <row r="274" spans="1:19" ht="12.7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3"/>
      <c r="K274" s="13"/>
      <c r="L274" s="13"/>
      <c r="M274" s="13"/>
      <c r="N274" s="13"/>
      <c r="O274" s="13"/>
      <c r="P274" s="13"/>
      <c r="Q274" s="13"/>
      <c r="R274" s="13"/>
      <c r="S274" s="13"/>
    </row>
    <row r="275" spans="1:19" ht="12.7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3"/>
      <c r="K275" s="13"/>
      <c r="L275" s="13"/>
      <c r="M275" s="13"/>
      <c r="N275" s="13"/>
      <c r="O275" s="13"/>
      <c r="P275" s="13"/>
      <c r="Q275" s="13"/>
      <c r="R275" s="13"/>
      <c r="S275" s="13"/>
    </row>
    <row r="276" spans="1:19" ht="12.7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3"/>
      <c r="K276" s="13"/>
      <c r="L276" s="13"/>
      <c r="M276" s="13"/>
      <c r="N276" s="13"/>
      <c r="O276" s="13"/>
      <c r="P276" s="13"/>
      <c r="Q276" s="13"/>
      <c r="R276" s="13"/>
      <c r="S276" s="13"/>
    </row>
    <row r="277" spans="1:19" ht="12.7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3"/>
      <c r="K277" s="13"/>
      <c r="L277" s="13"/>
      <c r="M277" s="13"/>
      <c r="N277" s="13"/>
      <c r="O277" s="13"/>
      <c r="P277" s="13"/>
      <c r="Q277" s="13"/>
      <c r="R277" s="13"/>
      <c r="S277" s="13"/>
    </row>
    <row r="278" spans="1:19" ht="12.7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3"/>
      <c r="K278" s="13"/>
      <c r="L278" s="13"/>
      <c r="M278" s="13"/>
      <c r="N278" s="13"/>
      <c r="O278" s="13"/>
      <c r="P278" s="13"/>
      <c r="Q278" s="13"/>
      <c r="R278" s="13"/>
      <c r="S278" s="13"/>
    </row>
    <row r="279" spans="1:19" ht="12.7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3"/>
      <c r="K279" s="13"/>
      <c r="L279" s="13"/>
      <c r="M279" s="13"/>
      <c r="N279" s="13"/>
      <c r="O279" s="13"/>
      <c r="P279" s="13"/>
      <c r="Q279" s="13"/>
      <c r="R279" s="13"/>
      <c r="S279" s="13"/>
    </row>
    <row r="280" spans="1:19" ht="12.7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3"/>
      <c r="O280" s="13"/>
      <c r="P280" s="13"/>
      <c r="Q280" s="13"/>
      <c r="R280" s="13"/>
      <c r="S280" s="13"/>
    </row>
    <row r="281" spans="1:19" ht="12.7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3"/>
      <c r="K281" s="13"/>
      <c r="L281" s="13"/>
      <c r="M281" s="13"/>
      <c r="N281" s="13"/>
      <c r="O281" s="13"/>
      <c r="P281" s="13"/>
      <c r="Q281" s="13"/>
      <c r="R281" s="13"/>
      <c r="S281" s="13"/>
    </row>
    <row r="282" spans="1:19" ht="12.7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3"/>
      <c r="K282" s="13"/>
      <c r="L282" s="13"/>
      <c r="M282" s="13"/>
      <c r="N282" s="13"/>
      <c r="O282" s="13"/>
      <c r="P282" s="13"/>
      <c r="Q282" s="13"/>
      <c r="R282" s="13"/>
      <c r="S282" s="13"/>
    </row>
    <row r="283" spans="1:19" ht="12.7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3"/>
      <c r="K283" s="13"/>
      <c r="L283" s="13"/>
      <c r="M283" s="13"/>
      <c r="N283" s="13"/>
      <c r="O283" s="13"/>
      <c r="P283" s="13"/>
      <c r="Q283" s="13"/>
      <c r="R283" s="13"/>
      <c r="S283" s="13"/>
    </row>
    <row r="284" spans="1:19" ht="12.7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3"/>
      <c r="K284" s="13"/>
      <c r="L284" s="13"/>
      <c r="M284" s="13"/>
      <c r="N284" s="13"/>
      <c r="O284" s="13"/>
      <c r="P284" s="13"/>
      <c r="Q284" s="13"/>
      <c r="R284" s="13"/>
      <c r="S284" s="13"/>
    </row>
    <row r="285" spans="1:19" ht="12.7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3"/>
      <c r="K285" s="13"/>
      <c r="L285" s="13"/>
      <c r="M285" s="13"/>
      <c r="N285" s="13"/>
      <c r="O285" s="13"/>
      <c r="P285" s="13"/>
      <c r="Q285" s="13"/>
      <c r="R285" s="13"/>
      <c r="S285" s="13"/>
    </row>
    <row r="286" spans="1:19" ht="12.7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3"/>
      <c r="K286" s="13"/>
      <c r="L286" s="13"/>
      <c r="M286" s="13"/>
      <c r="N286" s="13"/>
      <c r="O286" s="13"/>
      <c r="P286" s="13"/>
      <c r="Q286" s="13"/>
      <c r="R286" s="13"/>
      <c r="S286" s="13"/>
    </row>
    <row r="287" spans="1:19" ht="12.7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3"/>
      <c r="K287" s="13"/>
      <c r="L287" s="13"/>
      <c r="M287" s="13"/>
      <c r="N287" s="13"/>
      <c r="O287" s="13"/>
      <c r="P287" s="13"/>
      <c r="Q287" s="13"/>
      <c r="R287" s="13"/>
      <c r="S287" s="13"/>
    </row>
    <row r="288" spans="1:19" ht="12.7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3"/>
      <c r="O288" s="13"/>
      <c r="P288" s="13"/>
      <c r="Q288" s="13"/>
      <c r="R288" s="13"/>
      <c r="S288" s="13"/>
    </row>
    <row r="289" spans="1:19" ht="12.7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3"/>
      <c r="K289" s="13"/>
      <c r="L289" s="13"/>
      <c r="M289" s="13"/>
      <c r="N289" s="13"/>
      <c r="O289" s="13"/>
      <c r="P289" s="13"/>
      <c r="Q289" s="13"/>
      <c r="R289" s="13"/>
      <c r="S289" s="13"/>
    </row>
    <row r="290" spans="1:19" ht="12.7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3"/>
      <c r="K290" s="13"/>
      <c r="L290" s="13"/>
      <c r="M290" s="13"/>
      <c r="N290" s="13"/>
      <c r="O290" s="13"/>
      <c r="P290" s="13"/>
      <c r="Q290" s="13"/>
      <c r="R290" s="13"/>
      <c r="S290" s="13"/>
    </row>
    <row r="291" spans="1:19" ht="12.7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3"/>
      <c r="K291" s="13"/>
      <c r="L291" s="13"/>
      <c r="M291" s="13"/>
      <c r="N291" s="13"/>
      <c r="O291" s="13"/>
      <c r="P291" s="13"/>
      <c r="Q291" s="13"/>
      <c r="R291" s="13"/>
      <c r="S291" s="13"/>
    </row>
    <row r="292" spans="1:19" ht="12.7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3"/>
      <c r="K292" s="13"/>
      <c r="L292" s="13"/>
      <c r="M292" s="13"/>
      <c r="N292" s="13"/>
      <c r="O292" s="13"/>
      <c r="P292" s="13"/>
      <c r="Q292" s="13"/>
      <c r="R292" s="13"/>
      <c r="S292" s="13"/>
    </row>
    <row r="293" spans="1:19" ht="12.7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3"/>
      <c r="K293" s="13"/>
      <c r="L293" s="13"/>
      <c r="M293" s="13"/>
      <c r="N293" s="13"/>
      <c r="O293" s="13"/>
      <c r="P293" s="13"/>
      <c r="Q293" s="13"/>
      <c r="R293" s="13"/>
      <c r="S293" s="13"/>
    </row>
    <row r="294" spans="1:19" ht="12.7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3"/>
      <c r="K294" s="13"/>
      <c r="L294" s="13"/>
      <c r="M294" s="13"/>
      <c r="N294" s="13"/>
      <c r="O294" s="13"/>
      <c r="P294" s="13"/>
      <c r="Q294" s="13"/>
      <c r="R294" s="13"/>
      <c r="S294" s="13"/>
    </row>
    <row r="295" spans="1:19" ht="12.7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3"/>
      <c r="K295" s="13"/>
      <c r="L295" s="13"/>
      <c r="M295" s="13"/>
      <c r="N295" s="13"/>
      <c r="O295" s="13"/>
      <c r="P295" s="13"/>
      <c r="Q295" s="13"/>
      <c r="R295" s="13"/>
      <c r="S295" s="13"/>
    </row>
    <row r="296" spans="1:19" ht="12.7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3"/>
      <c r="K296" s="13"/>
      <c r="L296" s="13"/>
      <c r="M296" s="13"/>
      <c r="N296" s="13"/>
      <c r="O296" s="13"/>
      <c r="P296" s="13"/>
      <c r="Q296" s="13"/>
      <c r="R296" s="13"/>
      <c r="S296" s="13"/>
    </row>
    <row r="297" spans="1:19" ht="12.7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3"/>
      <c r="K297" s="13"/>
      <c r="L297" s="13"/>
      <c r="M297" s="13"/>
      <c r="N297" s="13"/>
      <c r="O297" s="13"/>
      <c r="P297" s="13"/>
      <c r="Q297" s="13"/>
      <c r="R297" s="13"/>
      <c r="S297" s="13"/>
    </row>
    <row r="298" spans="1:19" ht="12.7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3"/>
      <c r="K298" s="13"/>
      <c r="L298" s="13"/>
      <c r="M298" s="13"/>
      <c r="N298" s="13"/>
      <c r="O298" s="13"/>
      <c r="P298" s="13"/>
      <c r="Q298" s="13"/>
      <c r="R298" s="13"/>
      <c r="S298" s="13"/>
    </row>
    <row r="299" spans="1:19" ht="12.7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3"/>
      <c r="K299" s="13"/>
      <c r="L299" s="13"/>
      <c r="M299" s="13"/>
      <c r="N299" s="13"/>
      <c r="O299" s="13"/>
      <c r="P299" s="13"/>
      <c r="Q299" s="13"/>
      <c r="R299" s="13"/>
      <c r="S299" s="13"/>
    </row>
    <row r="300" spans="1:19" ht="12.7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3"/>
      <c r="K300" s="13"/>
      <c r="L300" s="13"/>
      <c r="M300" s="13"/>
      <c r="N300" s="13"/>
      <c r="O300" s="13"/>
      <c r="P300" s="13"/>
      <c r="Q300" s="13"/>
      <c r="R300" s="13"/>
      <c r="S300" s="13"/>
    </row>
    <row r="301" spans="1:19" ht="12.7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3"/>
      <c r="K301" s="13"/>
      <c r="L301" s="13"/>
      <c r="M301" s="13"/>
      <c r="N301" s="13"/>
      <c r="O301" s="13"/>
      <c r="P301" s="13"/>
      <c r="Q301" s="13"/>
      <c r="R301" s="13"/>
      <c r="S301" s="13"/>
    </row>
    <row r="302" spans="1:19" ht="12.7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3"/>
      <c r="K302" s="13"/>
      <c r="L302" s="13"/>
      <c r="M302" s="13"/>
      <c r="N302" s="13"/>
      <c r="O302" s="13"/>
      <c r="P302" s="13"/>
      <c r="Q302" s="13"/>
      <c r="R302" s="13"/>
      <c r="S302" s="13"/>
    </row>
    <row r="303" spans="1:19" ht="12.7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3"/>
      <c r="K303" s="13"/>
      <c r="L303" s="13"/>
      <c r="M303" s="13"/>
      <c r="N303" s="13"/>
      <c r="O303" s="13"/>
      <c r="P303" s="13"/>
      <c r="Q303" s="13"/>
      <c r="R303" s="13"/>
      <c r="S303" s="13"/>
    </row>
    <row r="304" spans="1:19" ht="12.7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3"/>
      <c r="K304" s="13"/>
      <c r="L304" s="13"/>
      <c r="M304" s="13"/>
      <c r="N304" s="13"/>
      <c r="O304" s="13"/>
      <c r="P304" s="13"/>
      <c r="Q304" s="13"/>
      <c r="R304" s="13"/>
      <c r="S304" s="13"/>
    </row>
    <row r="305" spans="1:19" ht="12.7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3"/>
      <c r="K305" s="13"/>
      <c r="L305" s="13"/>
      <c r="M305" s="13"/>
      <c r="N305" s="13"/>
      <c r="O305" s="13"/>
      <c r="P305" s="13"/>
      <c r="Q305" s="13"/>
      <c r="R305" s="13"/>
      <c r="S305" s="13"/>
    </row>
    <row r="306" spans="1:19" ht="12.7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3"/>
      <c r="K306" s="13"/>
      <c r="L306" s="13"/>
      <c r="M306" s="13"/>
      <c r="N306" s="13"/>
      <c r="O306" s="13"/>
      <c r="P306" s="13"/>
      <c r="Q306" s="13"/>
      <c r="R306" s="13"/>
      <c r="S306" s="13"/>
    </row>
    <row r="307" spans="1:19" ht="12.7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3"/>
      <c r="K307" s="13"/>
      <c r="L307" s="13"/>
      <c r="M307" s="13"/>
      <c r="N307" s="13"/>
      <c r="O307" s="13"/>
      <c r="P307" s="13"/>
      <c r="Q307" s="13"/>
      <c r="R307" s="13"/>
      <c r="S307" s="13"/>
    </row>
    <row r="308" spans="1:19" ht="12.7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3"/>
      <c r="K308" s="13"/>
      <c r="L308" s="13"/>
      <c r="M308" s="13"/>
      <c r="N308" s="13"/>
      <c r="O308" s="13"/>
      <c r="P308" s="13"/>
      <c r="Q308" s="13"/>
      <c r="R308" s="13"/>
      <c r="S308" s="13"/>
    </row>
    <row r="309" spans="1:19" ht="12.7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3"/>
      <c r="O309" s="13"/>
      <c r="P309" s="13"/>
      <c r="Q309" s="13"/>
      <c r="R309" s="13"/>
      <c r="S309" s="13"/>
    </row>
    <row r="310" spans="1:19" ht="12.7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3"/>
      <c r="K310" s="13"/>
      <c r="L310" s="13"/>
      <c r="M310" s="13"/>
      <c r="N310" s="13"/>
      <c r="O310" s="13"/>
      <c r="P310" s="13"/>
      <c r="Q310" s="13"/>
      <c r="R310" s="13"/>
      <c r="S310" s="13"/>
    </row>
    <row r="311" spans="1:19" ht="12.7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3"/>
      <c r="K311" s="13"/>
      <c r="L311" s="13"/>
      <c r="M311" s="13"/>
      <c r="N311" s="13"/>
      <c r="O311" s="13"/>
      <c r="P311" s="13"/>
      <c r="Q311" s="13"/>
      <c r="R311" s="13"/>
      <c r="S311" s="13"/>
    </row>
    <row r="312" spans="1:19" ht="12.7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3"/>
      <c r="K312" s="13"/>
      <c r="L312" s="13"/>
      <c r="M312" s="13"/>
      <c r="N312" s="13"/>
      <c r="O312" s="13"/>
      <c r="P312" s="13"/>
      <c r="Q312" s="13"/>
      <c r="R312" s="13"/>
      <c r="S312" s="13"/>
    </row>
    <row r="313" spans="1:19" ht="12.7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3"/>
      <c r="K313" s="13"/>
      <c r="L313" s="13"/>
      <c r="M313" s="13"/>
      <c r="N313" s="13"/>
      <c r="O313" s="13"/>
      <c r="P313" s="13"/>
      <c r="Q313" s="13"/>
      <c r="R313" s="13"/>
      <c r="S313" s="13"/>
    </row>
    <row r="314" spans="1:19" ht="12.7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3"/>
      <c r="O314" s="13"/>
      <c r="P314" s="13"/>
      <c r="Q314" s="13"/>
      <c r="R314" s="13"/>
      <c r="S314" s="13"/>
    </row>
    <row r="315" spans="1:19" ht="12.7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3"/>
      <c r="K315" s="13"/>
      <c r="L315" s="13"/>
      <c r="M315" s="13"/>
      <c r="N315" s="13"/>
      <c r="O315" s="13"/>
      <c r="P315" s="13"/>
      <c r="Q315" s="13"/>
      <c r="R315" s="13"/>
      <c r="S315" s="13"/>
    </row>
    <row r="316" spans="1:19" ht="12.7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3"/>
      <c r="K316" s="13"/>
      <c r="L316" s="13"/>
      <c r="M316" s="13"/>
      <c r="N316" s="13"/>
      <c r="O316" s="13"/>
      <c r="P316" s="13"/>
      <c r="Q316" s="13"/>
      <c r="R316" s="13"/>
      <c r="S316" s="13"/>
    </row>
    <row r="317" spans="1:19" ht="12.7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3"/>
      <c r="K317" s="13"/>
      <c r="L317" s="13"/>
      <c r="M317" s="13"/>
      <c r="N317" s="13"/>
      <c r="O317" s="13"/>
      <c r="P317" s="13"/>
      <c r="Q317" s="13"/>
      <c r="R317" s="13"/>
      <c r="S317" s="13"/>
    </row>
    <row r="318" spans="1:19" ht="12.7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3"/>
      <c r="K318" s="13"/>
      <c r="L318" s="13"/>
      <c r="M318" s="13"/>
      <c r="N318" s="13"/>
      <c r="O318" s="13"/>
      <c r="P318" s="13"/>
      <c r="Q318" s="13"/>
      <c r="R318" s="13"/>
      <c r="S318" s="13"/>
    </row>
    <row r="319" spans="1:19" ht="12.7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3"/>
      <c r="K319" s="13"/>
      <c r="L319" s="13"/>
      <c r="M319" s="13"/>
      <c r="N319" s="13"/>
      <c r="O319" s="13"/>
      <c r="P319" s="13"/>
      <c r="Q319" s="13"/>
      <c r="R319" s="13"/>
      <c r="S319" s="13"/>
    </row>
    <row r="320" spans="1:19" ht="12.7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3"/>
      <c r="K320" s="13"/>
      <c r="L320" s="13"/>
      <c r="M320" s="13"/>
      <c r="N320" s="13"/>
      <c r="O320" s="13"/>
      <c r="P320" s="13"/>
      <c r="Q320" s="13"/>
      <c r="R320" s="13"/>
      <c r="S320" s="13"/>
    </row>
    <row r="321" spans="1:19" ht="12.7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3"/>
      <c r="K321" s="13"/>
      <c r="L321" s="13"/>
      <c r="M321" s="13"/>
      <c r="N321" s="13"/>
      <c r="O321" s="13"/>
      <c r="P321" s="13"/>
      <c r="Q321" s="13"/>
      <c r="R321" s="13"/>
      <c r="S321" s="13"/>
    </row>
    <row r="322" spans="1:19" ht="12.7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3"/>
      <c r="K322" s="13"/>
      <c r="L322" s="13"/>
      <c r="M322" s="13"/>
      <c r="N322" s="13"/>
      <c r="O322" s="13"/>
      <c r="P322" s="13"/>
      <c r="Q322" s="13"/>
      <c r="R322" s="13"/>
      <c r="S322" s="13"/>
    </row>
    <row r="323" spans="1:19" ht="12.7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3"/>
      <c r="K323" s="13"/>
      <c r="L323" s="13"/>
      <c r="M323" s="13"/>
      <c r="N323" s="13"/>
      <c r="O323" s="13"/>
      <c r="P323" s="13"/>
      <c r="Q323" s="13"/>
      <c r="R323" s="13"/>
      <c r="S323" s="13"/>
    </row>
    <row r="324" spans="1:19" ht="12.7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3"/>
      <c r="K324" s="13"/>
      <c r="L324" s="13"/>
      <c r="M324" s="13"/>
      <c r="N324" s="13"/>
      <c r="O324" s="13"/>
      <c r="P324" s="13"/>
      <c r="Q324" s="13"/>
      <c r="R324" s="13"/>
      <c r="S324" s="13"/>
    </row>
    <row r="325" spans="1:19" ht="12.7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3"/>
      <c r="K325" s="13"/>
      <c r="L325" s="13"/>
      <c r="M325" s="13"/>
      <c r="N325" s="13"/>
      <c r="O325" s="13"/>
      <c r="P325" s="13"/>
      <c r="Q325" s="13"/>
      <c r="R325" s="13"/>
      <c r="S325" s="13"/>
    </row>
    <row r="326" spans="1:19" ht="12.7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3"/>
      <c r="K326" s="13"/>
      <c r="L326" s="13"/>
      <c r="M326" s="13"/>
      <c r="N326" s="13"/>
      <c r="O326" s="13"/>
      <c r="P326" s="13"/>
      <c r="Q326" s="13"/>
      <c r="R326" s="13"/>
      <c r="S326" s="13"/>
    </row>
    <row r="327" spans="1:19" ht="12.7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3"/>
      <c r="K327" s="13"/>
      <c r="L327" s="13"/>
      <c r="M327" s="13"/>
      <c r="N327" s="13"/>
      <c r="O327" s="13"/>
      <c r="P327" s="13"/>
      <c r="Q327" s="13"/>
      <c r="R327" s="13"/>
      <c r="S327" s="13"/>
    </row>
    <row r="328" spans="1:19" ht="12.7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3"/>
      <c r="O328" s="13"/>
      <c r="P328" s="13"/>
      <c r="Q328" s="13"/>
      <c r="R328" s="13"/>
      <c r="S328" s="13"/>
    </row>
    <row r="329" spans="1:19" ht="12.7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3"/>
      <c r="K329" s="13"/>
      <c r="L329" s="13"/>
      <c r="M329" s="13"/>
      <c r="N329" s="13"/>
      <c r="O329" s="13"/>
      <c r="P329" s="13"/>
      <c r="Q329" s="13"/>
      <c r="R329" s="13"/>
      <c r="S329" s="13"/>
    </row>
    <row r="330" spans="1:19" ht="12.7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3"/>
      <c r="K330" s="13"/>
      <c r="L330" s="13"/>
      <c r="M330" s="13"/>
      <c r="N330" s="13"/>
      <c r="O330" s="13"/>
      <c r="P330" s="13"/>
      <c r="Q330" s="13"/>
      <c r="R330" s="13"/>
      <c r="S330" s="13"/>
    </row>
    <row r="331" spans="1:19" ht="12.7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3"/>
      <c r="K331" s="13"/>
      <c r="L331" s="13"/>
      <c r="M331" s="13"/>
      <c r="N331" s="13"/>
      <c r="O331" s="13"/>
      <c r="P331" s="13"/>
      <c r="Q331" s="13"/>
      <c r="R331" s="13"/>
      <c r="S331" s="13"/>
    </row>
    <row r="332" spans="1:19" ht="12.7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3"/>
      <c r="K332" s="13"/>
      <c r="L332" s="13"/>
      <c r="M332" s="13"/>
      <c r="N332" s="13"/>
      <c r="O332" s="13"/>
      <c r="P332" s="13"/>
      <c r="Q332" s="13"/>
      <c r="R332" s="13"/>
      <c r="S332" s="13"/>
    </row>
    <row r="333" spans="1:19" ht="12.7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3"/>
      <c r="K333" s="13"/>
      <c r="L333" s="13"/>
      <c r="M333" s="13"/>
      <c r="N333" s="13"/>
      <c r="O333" s="13"/>
      <c r="P333" s="13"/>
      <c r="Q333" s="13"/>
      <c r="R333" s="13"/>
      <c r="S333" s="13"/>
    </row>
    <row r="334" spans="1:19" ht="12.7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3"/>
      <c r="K334" s="13"/>
      <c r="L334" s="13"/>
      <c r="M334" s="13"/>
      <c r="N334" s="13"/>
      <c r="O334" s="13"/>
      <c r="P334" s="13"/>
      <c r="Q334" s="13"/>
      <c r="R334" s="13"/>
      <c r="S334" s="13"/>
    </row>
    <row r="335" spans="1:19" ht="12.7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3"/>
      <c r="K335" s="13"/>
      <c r="L335" s="13"/>
      <c r="M335" s="13"/>
      <c r="N335" s="13"/>
      <c r="O335" s="13"/>
      <c r="P335" s="13"/>
      <c r="Q335" s="13"/>
      <c r="R335" s="13"/>
      <c r="S335" s="13"/>
    </row>
    <row r="336" spans="1:19" ht="12.7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3"/>
      <c r="K336" s="13"/>
      <c r="L336" s="13"/>
      <c r="M336" s="13"/>
      <c r="N336" s="13"/>
      <c r="O336" s="13"/>
      <c r="P336" s="13"/>
      <c r="Q336" s="13"/>
      <c r="R336" s="13"/>
      <c r="S336" s="13"/>
    </row>
    <row r="337" spans="1:19" ht="12.7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3"/>
      <c r="K337" s="13"/>
      <c r="L337" s="13"/>
      <c r="M337" s="13"/>
      <c r="N337" s="13"/>
      <c r="O337" s="13"/>
      <c r="P337" s="13"/>
      <c r="Q337" s="13"/>
      <c r="R337" s="13"/>
      <c r="S337" s="13"/>
    </row>
    <row r="338" spans="1:19" ht="12.7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3"/>
      <c r="K338" s="13"/>
      <c r="L338" s="13"/>
      <c r="M338" s="13"/>
      <c r="N338" s="13"/>
      <c r="O338" s="13"/>
      <c r="P338" s="13"/>
      <c r="Q338" s="13"/>
      <c r="R338" s="13"/>
      <c r="S338" s="13"/>
    </row>
    <row r="339" spans="1:19" ht="12.7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3"/>
      <c r="K339" s="13"/>
      <c r="L339" s="13"/>
      <c r="M339" s="13"/>
      <c r="N339" s="13"/>
      <c r="O339" s="13"/>
      <c r="P339" s="13"/>
      <c r="Q339" s="13"/>
      <c r="R339" s="13"/>
      <c r="S339" s="13"/>
    </row>
    <row r="340" spans="1:19" ht="12.7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3"/>
      <c r="K340" s="13"/>
      <c r="L340" s="13"/>
      <c r="M340" s="13"/>
      <c r="N340" s="13"/>
      <c r="O340" s="13"/>
      <c r="P340" s="13"/>
      <c r="Q340" s="13"/>
      <c r="R340" s="13"/>
      <c r="S340" s="13"/>
    </row>
    <row r="341" spans="1:19" ht="12.7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3"/>
      <c r="K341" s="13"/>
      <c r="L341" s="13"/>
      <c r="M341" s="13"/>
      <c r="N341" s="13"/>
      <c r="O341" s="13"/>
      <c r="P341" s="13"/>
      <c r="Q341" s="13"/>
      <c r="R341" s="13"/>
      <c r="S341" s="13"/>
    </row>
    <row r="342" spans="1:19" ht="12.7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3"/>
      <c r="K342" s="13"/>
      <c r="L342" s="13"/>
      <c r="M342" s="13"/>
      <c r="N342" s="13"/>
      <c r="O342" s="13"/>
      <c r="P342" s="13"/>
      <c r="Q342" s="13"/>
      <c r="R342" s="13"/>
      <c r="S342" s="13"/>
    </row>
    <row r="343" spans="1:19" ht="12.7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3"/>
      <c r="K343" s="13"/>
      <c r="L343" s="13"/>
      <c r="M343" s="13"/>
      <c r="N343" s="13"/>
      <c r="O343" s="13"/>
      <c r="P343" s="13"/>
      <c r="Q343" s="13"/>
      <c r="R343" s="13"/>
      <c r="S343" s="13"/>
    </row>
    <row r="344" spans="1:19" ht="12.7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3"/>
      <c r="K344" s="13"/>
      <c r="L344" s="13"/>
      <c r="M344" s="13"/>
      <c r="N344" s="13"/>
      <c r="O344" s="13"/>
      <c r="P344" s="13"/>
      <c r="Q344" s="13"/>
      <c r="R344" s="13"/>
      <c r="S344" s="13"/>
    </row>
    <row r="345" spans="1:19" ht="12.7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3"/>
      <c r="K345" s="13"/>
      <c r="L345" s="13"/>
      <c r="M345" s="13"/>
      <c r="N345" s="13"/>
      <c r="O345" s="13"/>
      <c r="P345" s="13"/>
      <c r="Q345" s="13"/>
      <c r="R345" s="13"/>
      <c r="S345" s="13"/>
    </row>
    <row r="346" spans="1:19" ht="12.7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3"/>
      <c r="K346" s="13"/>
      <c r="L346" s="13"/>
      <c r="M346" s="13"/>
      <c r="N346" s="13"/>
      <c r="O346" s="13"/>
      <c r="P346" s="13"/>
      <c r="Q346" s="13"/>
      <c r="R346" s="13"/>
      <c r="S346" s="13"/>
    </row>
    <row r="347" spans="1:19" ht="12.7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3"/>
      <c r="K347" s="13"/>
      <c r="L347" s="13"/>
      <c r="M347" s="13"/>
      <c r="N347" s="13"/>
      <c r="O347" s="13"/>
      <c r="P347" s="13"/>
      <c r="Q347" s="13"/>
      <c r="R347" s="13"/>
      <c r="S347" s="13"/>
    </row>
    <row r="348" spans="1:19" ht="12.7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3"/>
      <c r="O348" s="13"/>
      <c r="P348" s="13"/>
      <c r="Q348" s="13"/>
      <c r="R348" s="13"/>
      <c r="S348" s="13"/>
    </row>
    <row r="349" spans="1:19" ht="12.7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3"/>
      <c r="K349" s="13"/>
      <c r="L349" s="13"/>
      <c r="M349" s="13"/>
      <c r="N349" s="13"/>
      <c r="O349" s="13"/>
      <c r="P349" s="13"/>
      <c r="Q349" s="13"/>
      <c r="R349" s="13"/>
      <c r="S349" s="13"/>
    </row>
    <row r="350" spans="1:19" ht="12.7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3"/>
      <c r="K350" s="13"/>
      <c r="L350" s="13"/>
      <c r="M350" s="13"/>
      <c r="N350" s="13"/>
      <c r="O350" s="13"/>
      <c r="P350" s="13"/>
      <c r="Q350" s="13"/>
      <c r="R350" s="13"/>
      <c r="S350" s="13"/>
    </row>
    <row r="351" spans="1:19" ht="12.7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3"/>
      <c r="K351" s="13"/>
      <c r="L351" s="13"/>
      <c r="M351" s="13"/>
      <c r="N351" s="13"/>
      <c r="O351" s="13"/>
      <c r="P351" s="13"/>
      <c r="Q351" s="13"/>
      <c r="R351" s="13"/>
      <c r="S351" s="13"/>
    </row>
    <row r="352" spans="1:19" ht="12.7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3"/>
      <c r="O352" s="13"/>
      <c r="P352" s="13"/>
      <c r="Q352" s="13"/>
      <c r="R352" s="13"/>
      <c r="S352" s="13"/>
    </row>
    <row r="353" spans="1:19" ht="12.7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3"/>
      <c r="K353" s="13"/>
      <c r="L353" s="13"/>
      <c r="M353" s="13"/>
      <c r="N353" s="13"/>
      <c r="O353" s="13"/>
      <c r="P353" s="13"/>
      <c r="Q353" s="13"/>
      <c r="R353" s="13"/>
      <c r="S353" s="13"/>
    </row>
    <row r="354" spans="1:19" ht="12.7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3"/>
      <c r="K354" s="13"/>
      <c r="L354" s="13"/>
      <c r="M354" s="13"/>
      <c r="N354" s="13"/>
      <c r="O354" s="13"/>
      <c r="P354" s="13"/>
      <c r="Q354" s="13"/>
      <c r="R354" s="13"/>
      <c r="S354" s="13"/>
    </row>
    <row r="355" spans="1:19" ht="12.7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3"/>
      <c r="K355" s="13"/>
      <c r="L355" s="13"/>
      <c r="M355" s="13"/>
      <c r="N355" s="13"/>
      <c r="O355" s="13"/>
      <c r="P355" s="13"/>
      <c r="Q355" s="13"/>
      <c r="R355" s="13"/>
      <c r="S355" s="13"/>
    </row>
    <row r="356" spans="1:19" ht="12.7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3"/>
      <c r="K356" s="13"/>
      <c r="L356" s="13"/>
      <c r="M356" s="13"/>
      <c r="N356" s="13"/>
      <c r="O356" s="13"/>
      <c r="P356" s="13"/>
      <c r="Q356" s="13"/>
      <c r="R356" s="13"/>
      <c r="S356" s="13"/>
    </row>
    <row r="357" spans="1:19" ht="12.7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3"/>
      <c r="K357" s="13"/>
      <c r="L357" s="13"/>
      <c r="M357" s="13"/>
      <c r="N357" s="13"/>
      <c r="O357" s="13"/>
      <c r="P357" s="13"/>
      <c r="Q357" s="13"/>
      <c r="R357" s="13"/>
      <c r="S357" s="13"/>
    </row>
    <row r="358" spans="1:19" ht="12.7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3"/>
      <c r="K358" s="13"/>
      <c r="L358" s="13"/>
      <c r="M358" s="13"/>
      <c r="N358" s="13"/>
      <c r="O358" s="13"/>
      <c r="P358" s="13"/>
      <c r="Q358" s="13"/>
      <c r="R358" s="13"/>
      <c r="S358" s="13"/>
    </row>
    <row r="359" spans="1:19" ht="12.7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3"/>
      <c r="K359" s="13"/>
      <c r="L359" s="13"/>
      <c r="M359" s="13"/>
      <c r="N359" s="13"/>
      <c r="O359" s="13"/>
      <c r="P359" s="13"/>
      <c r="Q359" s="13"/>
      <c r="R359" s="13"/>
      <c r="S359" s="13"/>
    </row>
    <row r="360" spans="1:19" ht="12.7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3"/>
      <c r="K360" s="13"/>
      <c r="L360" s="13"/>
      <c r="M360" s="13"/>
      <c r="N360" s="13"/>
      <c r="O360" s="13"/>
      <c r="P360" s="13"/>
      <c r="Q360" s="13"/>
      <c r="R360" s="13"/>
      <c r="S360" s="13"/>
    </row>
    <row r="361" spans="1:19" ht="12.7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3"/>
      <c r="K361" s="13"/>
      <c r="L361" s="13"/>
      <c r="M361" s="13"/>
      <c r="N361" s="13"/>
      <c r="O361" s="13"/>
      <c r="P361" s="13"/>
      <c r="Q361" s="13"/>
      <c r="R361" s="13"/>
      <c r="S361" s="13"/>
    </row>
    <row r="362" spans="1:19" ht="12.7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3"/>
      <c r="K362" s="13"/>
      <c r="L362" s="13"/>
      <c r="M362" s="13"/>
      <c r="N362" s="13"/>
      <c r="O362" s="13"/>
      <c r="P362" s="13"/>
      <c r="Q362" s="13"/>
      <c r="R362" s="13"/>
      <c r="S362" s="13"/>
    </row>
    <row r="363" spans="1:19" ht="12.7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3"/>
      <c r="K363" s="13"/>
      <c r="L363" s="13"/>
      <c r="M363" s="13"/>
      <c r="N363" s="13"/>
      <c r="O363" s="13"/>
      <c r="P363" s="13"/>
      <c r="Q363" s="13"/>
      <c r="R363" s="13"/>
      <c r="S363" s="13"/>
    </row>
    <row r="364" spans="1:19" ht="12.7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3"/>
      <c r="K364" s="13"/>
      <c r="L364" s="13"/>
      <c r="M364" s="13"/>
      <c r="N364" s="13"/>
      <c r="O364" s="13"/>
      <c r="P364" s="13"/>
      <c r="Q364" s="13"/>
      <c r="R364" s="13"/>
      <c r="S364" s="13"/>
    </row>
    <row r="365" spans="1:19" ht="12.7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3"/>
      <c r="K365" s="13"/>
      <c r="L365" s="13"/>
      <c r="M365" s="13"/>
      <c r="N365" s="13"/>
      <c r="O365" s="13"/>
      <c r="P365" s="13"/>
      <c r="Q365" s="13"/>
      <c r="R365" s="13"/>
      <c r="S365" s="13"/>
    </row>
    <row r="366" spans="1:19" ht="12.7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3"/>
      <c r="K366" s="13"/>
      <c r="L366" s="13"/>
      <c r="M366" s="13"/>
      <c r="N366" s="13"/>
      <c r="O366" s="13"/>
      <c r="P366" s="13"/>
      <c r="Q366" s="13"/>
      <c r="R366" s="13"/>
      <c r="S366" s="13"/>
    </row>
    <row r="367" spans="1:19" ht="12.7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3"/>
      <c r="K367" s="13"/>
      <c r="L367" s="13"/>
      <c r="M367" s="13"/>
      <c r="N367" s="13"/>
      <c r="O367" s="13"/>
      <c r="P367" s="13"/>
      <c r="Q367" s="13"/>
      <c r="R367" s="13"/>
      <c r="S367" s="13"/>
    </row>
    <row r="368" spans="1:19" ht="12.7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3"/>
      <c r="O368" s="13"/>
      <c r="P368" s="13"/>
      <c r="Q368" s="13"/>
      <c r="R368" s="13"/>
      <c r="S368" s="13"/>
    </row>
    <row r="369" spans="1:19" ht="12.7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3"/>
      <c r="K369" s="13"/>
      <c r="L369" s="13"/>
      <c r="M369" s="13"/>
      <c r="N369" s="13"/>
      <c r="O369" s="13"/>
      <c r="P369" s="13"/>
      <c r="Q369" s="13"/>
      <c r="R369" s="13"/>
      <c r="S369" s="13"/>
    </row>
    <row r="370" spans="1:19" ht="12.7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3"/>
      <c r="K370" s="13"/>
      <c r="L370" s="13"/>
      <c r="M370" s="13"/>
      <c r="N370" s="13"/>
      <c r="O370" s="13"/>
      <c r="P370" s="13"/>
      <c r="Q370" s="13"/>
      <c r="R370" s="13"/>
      <c r="S370" s="13"/>
    </row>
    <row r="371" spans="1:19" ht="12.7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3"/>
      <c r="K371" s="13"/>
      <c r="L371" s="13"/>
      <c r="M371" s="13"/>
      <c r="N371" s="13"/>
      <c r="O371" s="13"/>
      <c r="P371" s="13"/>
      <c r="Q371" s="13"/>
      <c r="R371" s="13"/>
      <c r="S371" s="13"/>
    </row>
    <row r="372" spans="1:19" ht="12.7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3"/>
      <c r="K372" s="13"/>
      <c r="L372" s="13"/>
      <c r="M372" s="13"/>
      <c r="N372" s="13"/>
      <c r="O372" s="13"/>
      <c r="P372" s="13"/>
      <c r="Q372" s="13"/>
      <c r="R372" s="13"/>
      <c r="S372" s="13"/>
    </row>
    <row r="373" spans="1:19" ht="12.7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3"/>
      <c r="K373" s="13"/>
      <c r="L373" s="13"/>
      <c r="M373" s="13"/>
      <c r="N373" s="13"/>
      <c r="O373" s="13"/>
      <c r="P373" s="13"/>
      <c r="Q373" s="13"/>
      <c r="R373" s="13"/>
      <c r="S373" s="13"/>
    </row>
    <row r="374" spans="1:19" ht="12.7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3"/>
      <c r="K374" s="13"/>
      <c r="L374" s="13"/>
      <c r="M374" s="13"/>
      <c r="N374" s="13"/>
      <c r="O374" s="13"/>
      <c r="P374" s="13"/>
      <c r="Q374" s="13"/>
      <c r="R374" s="13"/>
      <c r="S374" s="13"/>
    </row>
    <row r="375" spans="1:19" ht="12.7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3"/>
      <c r="K375" s="13"/>
      <c r="L375" s="13"/>
      <c r="M375" s="13"/>
      <c r="N375" s="13"/>
      <c r="O375" s="13"/>
      <c r="P375" s="13"/>
      <c r="Q375" s="13"/>
      <c r="R375" s="13"/>
      <c r="S375" s="13"/>
    </row>
    <row r="376" spans="1:19" ht="12.7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3"/>
      <c r="K376" s="13"/>
      <c r="L376" s="13"/>
      <c r="M376" s="13"/>
      <c r="N376" s="13"/>
      <c r="O376" s="13"/>
      <c r="P376" s="13"/>
      <c r="Q376" s="13"/>
      <c r="R376" s="13"/>
      <c r="S376" s="13"/>
    </row>
    <row r="377" spans="1:19" ht="12.7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3"/>
      <c r="K377" s="13"/>
      <c r="L377" s="13"/>
      <c r="M377" s="13"/>
      <c r="N377" s="13"/>
      <c r="O377" s="13"/>
      <c r="P377" s="13"/>
      <c r="Q377" s="13"/>
      <c r="R377" s="13"/>
      <c r="S377" s="13"/>
    </row>
    <row r="378" spans="1:19" ht="12.7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3"/>
      <c r="K378" s="13"/>
      <c r="L378" s="13"/>
      <c r="M378" s="13"/>
      <c r="N378" s="13"/>
      <c r="O378" s="13"/>
      <c r="P378" s="13"/>
      <c r="Q378" s="13"/>
      <c r="R378" s="13"/>
      <c r="S378" s="13"/>
    </row>
    <row r="379" spans="1:19" ht="12.7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3"/>
      <c r="K379" s="13"/>
      <c r="L379" s="13"/>
      <c r="M379" s="13"/>
      <c r="N379" s="13"/>
      <c r="O379" s="13"/>
      <c r="P379" s="13"/>
      <c r="Q379" s="13"/>
      <c r="R379" s="13"/>
      <c r="S379" s="13"/>
    </row>
    <row r="380" spans="1:19" ht="12.7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3"/>
      <c r="K380" s="13"/>
      <c r="L380" s="13"/>
      <c r="M380" s="13"/>
      <c r="N380" s="13"/>
      <c r="O380" s="13"/>
      <c r="P380" s="13"/>
      <c r="Q380" s="13"/>
      <c r="R380" s="13"/>
      <c r="S380" s="13"/>
    </row>
    <row r="381" spans="1:19" ht="12.7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3"/>
      <c r="K381" s="13"/>
      <c r="L381" s="13"/>
      <c r="M381" s="13"/>
      <c r="N381" s="13"/>
      <c r="O381" s="13"/>
      <c r="P381" s="13"/>
      <c r="Q381" s="13"/>
      <c r="R381" s="13"/>
      <c r="S381" s="13"/>
    </row>
    <row r="382" spans="1:19" ht="12.7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3"/>
      <c r="O382" s="13"/>
      <c r="P382" s="13"/>
      <c r="Q382" s="13"/>
      <c r="R382" s="13"/>
      <c r="S382" s="13"/>
    </row>
    <row r="383" spans="1:19" ht="12.7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3"/>
      <c r="K383" s="13"/>
      <c r="L383" s="13"/>
      <c r="M383" s="13"/>
      <c r="N383" s="13"/>
      <c r="O383" s="13"/>
      <c r="P383" s="13"/>
      <c r="Q383" s="13"/>
      <c r="R383" s="13"/>
      <c r="S383" s="13"/>
    </row>
    <row r="384" spans="1:19" ht="12.7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3"/>
      <c r="K384" s="13"/>
      <c r="L384" s="13"/>
      <c r="M384" s="13"/>
      <c r="N384" s="13"/>
      <c r="O384" s="13"/>
      <c r="P384" s="13"/>
      <c r="Q384" s="13"/>
      <c r="R384" s="13"/>
      <c r="S384" s="13"/>
    </row>
    <row r="385" spans="1:19" ht="12.7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3"/>
      <c r="K385" s="13"/>
      <c r="L385" s="13"/>
      <c r="M385" s="13"/>
      <c r="N385" s="13"/>
      <c r="O385" s="13"/>
      <c r="P385" s="13"/>
      <c r="Q385" s="13"/>
      <c r="R385" s="13"/>
      <c r="S385" s="13"/>
    </row>
    <row r="386" spans="1:19" ht="12.7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3"/>
      <c r="K386" s="13"/>
      <c r="L386" s="13"/>
      <c r="M386" s="13"/>
      <c r="N386" s="13"/>
      <c r="O386" s="13"/>
      <c r="P386" s="13"/>
      <c r="Q386" s="13"/>
      <c r="R386" s="13"/>
      <c r="S386" s="13"/>
    </row>
    <row r="387" spans="1:19" ht="12.7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3"/>
      <c r="K387" s="13"/>
      <c r="L387" s="13"/>
      <c r="M387" s="13"/>
      <c r="N387" s="13"/>
      <c r="O387" s="13"/>
      <c r="P387" s="13"/>
      <c r="Q387" s="13"/>
      <c r="R387" s="13"/>
      <c r="S387" s="13"/>
    </row>
    <row r="388" spans="1:19" ht="12.7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3"/>
      <c r="K388" s="13"/>
      <c r="L388" s="13"/>
      <c r="M388" s="13"/>
      <c r="N388" s="13"/>
      <c r="O388" s="13"/>
      <c r="P388" s="13"/>
      <c r="Q388" s="13"/>
      <c r="R388" s="13"/>
      <c r="S388" s="13"/>
    </row>
    <row r="389" spans="1:19" ht="12.7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3"/>
      <c r="K389" s="13"/>
      <c r="L389" s="13"/>
      <c r="M389" s="13"/>
      <c r="N389" s="13"/>
      <c r="O389" s="13"/>
      <c r="P389" s="13"/>
      <c r="Q389" s="13"/>
      <c r="R389" s="13"/>
      <c r="S389" s="13"/>
    </row>
    <row r="390" spans="1:19" ht="12.7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3"/>
      <c r="K390" s="13"/>
      <c r="L390" s="13"/>
      <c r="M390" s="13"/>
      <c r="N390" s="13"/>
      <c r="O390" s="13"/>
      <c r="P390" s="13"/>
      <c r="Q390" s="13"/>
      <c r="R390" s="13"/>
      <c r="S390" s="13"/>
    </row>
    <row r="391" spans="1:19" ht="12.7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3"/>
      <c r="K391" s="13"/>
      <c r="L391" s="13"/>
      <c r="M391" s="13"/>
      <c r="N391" s="13"/>
      <c r="O391" s="13"/>
      <c r="P391" s="13"/>
      <c r="Q391" s="13"/>
      <c r="R391" s="13"/>
      <c r="S391" s="13"/>
    </row>
    <row r="392" spans="1:19" ht="12.7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3"/>
      <c r="K392" s="13"/>
      <c r="L392" s="13"/>
      <c r="M392" s="13"/>
      <c r="N392" s="13"/>
      <c r="O392" s="13"/>
      <c r="P392" s="13"/>
      <c r="Q392" s="13"/>
      <c r="R392" s="13"/>
      <c r="S392" s="13"/>
    </row>
    <row r="393" spans="1:19" ht="12.7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3"/>
      <c r="K393" s="13"/>
      <c r="L393" s="13"/>
      <c r="M393" s="13"/>
      <c r="N393" s="13"/>
      <c r="O393" s="13"/>
      <c r="P393" s="13"/>
      <c r="Q393" s="13"/>
      <c r="R393" s="13"/>
      <c r="S393" s="13"/>
    </row>
    <row r="394" spans="1:19" ht="12.7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3"/>
      <c r="K394" s="13"/>
      <c r="L394" s="13"/>
      <c r="M394" s="13"/>
      <c r="N394" s="13"/>
      <c r="O394" s="13"/>
      <c r="P394" s="13"/>
      <c r="Q394" s="13"/>
      <c r="R394" s="13"/>
      <c r="S394" s="13"/>
    </row>
    <row r="395" spans="1:19" ht="12.7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3"/>
      <c r="O395" s="13"/>
      <c r="P395" s="13"/>
      <c r="Q395" s="13"/>
      <c r="R395" s="13"/>
      <c r="S395" s="13"/>
    </row>
    <row r="396" spans="1:19" ht="12.7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3"/>
      <c r="K396" s="13"/>
      <c r="L396" s="13"/>
      <c r="M396" s="13"/>
      <c r="N396" s="13"/>
      <c r="O396" s="13"/>
      <c r="P396" s="13"/>
      <c r="Q396" s="13"/>
      <c r="R396" s="13"/>
      <c r="S396" s="13"/>
    </row>
    <row r="397" spans="1:19" ht="12.7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3"/>
      <c r="K397" s="13"/>
      <c r="L397" s="13"/>
      <c r="M397" s="13"/>
      <c r="N397" s="13"/>
      <c r="O397" s="13"/>
      <c r="P397" s="13"/>
      <c r="Q397" s="13"/>
      <c r="R397" s="13"/>
      <c r="S397" s="13"/>
    </row>
    <row r="398" spans="1:19" ht="12.7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3"/>
      <c r="K398" s="13"/>
      <c r="L398" s="13"/>
      <c r="M398" s="13"/>
      <c r="N398" s="13"/>
      <c r="O398" s="13"/>
      <c r="P398" s="13"/>
      <c r="Q398" s="13"/>
      <c r="R398" s="13"/>
      <c r="S398" s="13"/>
    </row>
    <row r="399" spans="1:19" ht="12.7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3"/>
      <c r="K399" s="13"/>
      <c r="L399" s="13"/>
      <c r="M399" s="13"/>
      <c r="N399" s="13"/>
      <c r="O399" s="13"/>
      <c r="P399" s="13"/>
      <c r="Q399" s="13"/>
      <c r="R399" s="13"/>
      <c r="S399" s="13"/>
    </row>
    <row r="400" spans="1:19" ht="12.7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3"/>
      <c r="K400" s="13"/>
      <c r="L400" s="13"/>
      <c r="M400" s="13"/>
      <c r="N400" s="13"/>
      <c r="O400" s="13"/>
      <c r="P400" s="13"/>
      <c r="Q400" s="13"/>
      <c r="R400" s="13"/>
      <c r="S400" s="13"/>
    </row>
    <row r="401" spans="1:19" ht="12.7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3"/>
      <c r="K401" s="13"/>
      <c r="L401" s="13"/>
      <c r="M401" s="13"/>
      <c r="N401" s="13"/>
      <c r="O401" s="13"/>
      <c r="P401" s="13"/>
      <c r="Q401" s="13"/>
      <c r="R401" s="13"/>
      <c r="S401" s="13"/>
    </row>
    <row r="402" spans="1:19" ht="12.7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3"/>
      <c r="K402" s="13"/>
      <c r="L402" s="13"/>
      <c r="M402" s="13"/>
      <c r="N402" s="13"/>
      <c r="O402" s="13"/>
      <c r="P402" s="13"/>
      <c r="Q402" s="13"/>
      <c r="R402" s="13"/>
      <c r="S402" s="13"/>
    </row>
    <row r="403" spans="1:19" ht="12.7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3"/>
      <c r="K403" s="13"/>
      <c r="L403" s="13"/>
      <c r="M403" s="13"/>
      <c r="N403" s="13"/>
      <c r="O403" s="13"/>
      <c r="P403" s="13"/>
      <c r="Q403" s="13"/>
      <c r="R403" s="13"/>
      <c r="S403" s="13"/>
    </row>
    <row r="404" spans="1:19" ht="12.7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3"/>
      <c r="K404" s="13"/>
      <c r="L404" s="13"/>
      <c r="M404" s="13"/>
      <c r="N404" s="13"/>
      <c r="O404" s="13"/>
      <c r="P404" s="13"/>
      <c r="Q404" s="13"/>
      <c r="R404" s="13"/>
      <c r="S404" s="13"/>
    </row>
    <row r="405" spans="1:19" ht="12.7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3"/>
      <c r="K405" s="13"/>
      <c r="L405" s="13"/>
      <c r="M405" s="13"/>
      <c r="N405" s="13"/>
      <c r="O405" s="13"/>
      <c r="P405" s="13"/>
      <c r="Q405" s="13"/>
      <c r="R405" s="13"/>
      <c r="S405" s="13"/>
    </row>
    <row r="406" spans="1:19" ht="12.7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3"/>
      <c r="K406" s="13"/>
      <c r="L406" s="13"/>
      <c r="M406" s="13"/>
      <c r="N406" s="13"/>
      <c r="O406" s="13"/>
      <c r="P406" s="13"/>
      <c r="Q406" s="13"/>
      <c r="R406" s="13"/>
      <c r="S406" s="13"/>
    </row>
    <row r="407" spans="1:19" ht="12.7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3"/>
      <c r="K407" s="13"/>
      <c r="L407" s="13"/>
      <c r="M407" s="13"/>
      <c r="N407" s="13"/>
      <c r="O407" s="13"/>
      <c r="P407" s="13"/>
      <c r="Q407" s="13"/>
      <c r="R407" s="13"/>
      <c r="S407" s="13"/>
    </row>
    <row r="408" spans="1:19" ht="12.7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3"/>
      <c r="O408" s="13"/>
      <c r="P408" s="13"/>
      <c r="Q408" s="13"/>
      <c r="R408" s="13"/>
      <c r="S408" s="13"/>
    </row>
    <row r="409" spans="1:19" ht="12.7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3"/>
      <c r="K409" s="13"/>
      <c r="L409" s="13"/>
      <c r="M409" s="13"/>
      <c r="N409" s="13"/>
      <c r="O409" s="13"/>
      <c r="P409" s="13"/>
      <c r="Q409" s="13"/>
      <c r="R409" s="13"/>
      <c r="S409" s="13"/>
    </row>
    <row r="410" spans="1:19" ht="12.7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3"/>
      <c r="K410" s="13"/>
      <c r="L410" s="13"/>
      <c r="M410" s="13"/>
      <c r="N410" s="13"/>
      <c r="O410" s="13"/>
      <c r="P410" s="13"/>
      <c r="Q410" s="13"/>
      <c r="R410" s="13"/>
      <c r="S410" s="13"/>
    </row>
    <row r="411" spans="1:19" ht="12.7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3"/>
      <c r="K411" s="13"/>
      <c r="L411" s="13"/>
      <c r="M411" s="13"/>
      <c r="N411" s="13"/>
      <c r="O411" s="13"/>
      <c r="P411" s="13"/>
      <c r="Q411" s="13"/>
      <c r="R411" s="13"/>
      <c r="S411" s="13"/>
    </row>
    <row r="412" spans="1:19" ht="12.7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3"/>
      <c r="K412" s="13"/>
      <c r="L412" s="13"/>
      <c r="M412" s="13"/>
      <c r="N412" s="13"/>
      <c r="O412" s="13"/>
      <c r="P412" s="13"/>
      <c r="Q412" s="13"/>
      <c r="R412" s="13"/>
      <c r="S412" s="13"/>
    </row>
    <row r="413" spans="1:19" ht="12.7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3"/>
      <c r="K413" s="13"/>
      <c r="L413" s="13"/>
      <c r="M413" s="13"/>
      <c r="N413" s="13"/>
      <c r="O413" s="13"/>
      <c r="P413" s="13"/>
      <c r="Q413" s="13"/>
      <c r="R413" s="13"/>
      <c r="S413" s="13"/>
    </row>
    <row r="414" spans="1:19" ht="12.7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3"/>
      <c r="K414" s="13"/>
      <c r="L414" s="13"/>
      <c r="M414" s="13"/>
      <c r="N414" s="13"/>
      <c r="O414" s="13"/>
      <c r="P414" s="13"/>
      <c r="Q414" s="13"/>
      <c r="R414" s="13"/>
      <c r="S414" s="13"/>
    </row>
    <row r="415" spans="1:19" ht="12.7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3"/>
      <c r="K415" s="13"/>
      <c r="L415" s="13"/>
      <c r="M415" s="13"/>
      <c r="N415" s="13"/>
      <c r="O415" s="13"/>
      <c r="P415" s="13"/>
      <c r="Q415" s="13"/>
      <c r="R415" s="13"/>
      <c r="S415" s="13"/>
    </row>
    <row r="416" spans="1:19" ht="12.7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3"/>
      <c r="O416" s="13"/>
      <c r="P416" s="13"/>
      <c r="Q416" s="13"/>
      <c r="R416" s="13"/>
      <c r="S416" s="13"/>
    </row>
    <row r="417" spans="1:19" ht="12.7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3"/>
      <c r="K417" s="13"/>
      <c r="L417" s="13"/>
      <c r="M417" s="13"/>
      <c r="N417" s="13"/>
      <c r="O417" s="13"/>
      <c r="P417" s="13"/>
      <c r="Q417" s="13"/>
      <c r="R417" s="13"/>
      <c r="S417" s="13"/>
    </row>
    <row r="418" spans="1:19" ht="12.7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3"/>
      <c r="K418" s="13"/>
      <c r="L418" s="13"/>
      <c r="M418" s="13"/>
      <c r="N418" s="13"/>
      <c r="O418" s="13"/>
      <c r="P418" s="13"/>
      <c r="Q418" s="13"/>
      <c r="R418" s="13"/>
      <c r="S418" s="13"/>
    </row>
    <row r="419" spans="1:19" ht="12.7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3"/>
      <c r="K419" s="13"/>
      <c r="L419" s="13"/>
      <c r="M419" s="13"/>
      <c r="N419" s="13"/>
      <c r="O419" s="13"/>
      <c r="P419" s="13"/>
      <c r="Q419" s="13"/>
      <c r="R419" s="13"/>
      <c r="S419" s="13"/>
    </row>
    <row r="420" spans="1:19" ht="12.7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3"/>
      <c r="K420" s="13"/>
      <c r="L420" s="13"/>
      <c r="M420" s="13"/>
      <c r="N420" s="13"/>
      <c r="O420" s="13"/>
      <c r="P420" s="13"/>
      <c r="Q420" s="13"/>
      <c r="R420" s="13"/>
      <c r="S420" s="13"/>
    </row>
    <row r="421" spans="1:19" ht="12.7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3"/>
      <c r="K421" s="13"/>
      <c r="L421" s="13"/>
      <c r="M421" s="13"/>
      <c r="N421" s="13"/>
      <c r="O421" s="13"/>
      <c r="P421" s="13"/>
      <c r="Q421" s="13"/>
      <c r="R421" s="13"/>
      <c r="S421" s="13"/>
    </row>
    <row r="422" spans="1:19" ht="12.7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3"/>
      <c r="K422" s="13"/>
      <c r="L422" s="13"/>
      <c r="M422" s="13"/>
      <c r="N422" s="13"/>
      <c r="O422" s="13"/>
      <c r="P422" s="13"/>
      <c r="Q422" s="13"/>
      <c r="R422" s="13"/>
      <c r="S422" s="13"/>
    </row>
    <row r="423" spans="1:19" ht="12.7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3"/>
      <c r="K423" s="13"/>
      <c r="L423" s="13"/>
      <c r="M423" s="13"/>
      <c r="N423" s="13"/>
      <c r="O423" s="13"/>
      <c r="P423" s="13"/>
      <c r="Q423" s="13"/>
      <c r="R423" s="13"/>
      <c r="S423" s="13"/>
    </row>
    <row r="424" spans="1:19" ht="12.7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3"/>
      <c r="K424" s="13"/>
      <c r="L424" s="13"/>
      <c r="M424" s="13"/>
      <c r="N424" s="13"/>
      <c r="O424" s="13"/>
      <c r="P424" s="13"/>
      <c r="Q424" s="13"/>
      <c r="R424" s="13"/>
      <c r="S424" s="13"/>
    </row>
    <row r="425" spans="1:19" ht="12.7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3"/>
      <c r="K425" s="13"/>
      <c r="L425" s="13"/>
      <c r="M425" s="13"/>
      <c r="N425" s="13"/>
      <c r="O425" s="13"/>
      <c r="P425" s="13"/>
      <c r="Q425" s="13"/>
      <c r="R425" s="13"/>
      <c r="S425" s="13"/>
    </row>
    <row r="426" spans="1:19" ht="12.7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3"/>
      <c r="K426" s="13"/>
      <c r="L426" s="13"/>
      <c r="M426" s="13"/>
      <c r="N426" s="13"/>
      <c r="O426" s="13"/>
      <c r="P426" s="13"/>
      <c r="Q426" s="13"/>
      <c r="R426" s="13"/>
      <c r="S426" s="13"/>
    </row>
    <row r="427" spans="1:19" ht="12.7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3"/>
      <c r="K427" s="13"/>
      <c r="L427" s="13"/>
      <c r="M427" s="13"/>
      <c r="N427" s="13"/>
      <c r="O427" s="13"/>
      <c r="P427" s="13"/>
      <c r="Q427" s="13"/>
      <c r="R427" s="13"/>
      <c r="S427" s="13"/>
    </row>
    <row r="428" spans="1:19" ht="12.7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3"/>
      <c r="K428" s="13"/>
      <c r="L428" s="13"/>
      <c r="M428" s="13"/>
      <c r="N428" s="13"/>
      <c r="O428" s="13"/>
      <c r="P428" s="13"/>
      <c r="Q428" s="13"/>
      <c r="R428" s="13"/>
      <c r="S428" s="13"/>
    </row>
    <row r="429" spans="1:19" ht="12.7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3"/>
      <c r="K429" s="13"/>
      <c r="L429" s="13"/>
      <c r="M429" s="13"/>
      <c r="N429" s="13"/>
      <c r="O429" s="13"/>
      <c r="P429" s="13"/>
      <c r="Q429" s="13"/>
      <c r="R429" s="13"/>
      <c r="S429" s="13"/>
    </row>
    <row r="430" spans="1:19" ht="12.7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3"/>
      <c r="K430" s="13"/>
      <c r="L430" s="13"/>
      <c r="M430" s="13"/>
      <c r="N430" s="13"/>
      <c r="O430" s="13"/>
      <c r="P430" s="13"/>
      <c r="Q430" s="13"/>
      <c r="R430" s="13"/>
      <c r="S430" s="13"/>
    </row>
    <row r="431" spans="1:19" ht="12.7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3"/>
      <c r="K431" s="13"/>
      <c r="L431" s="13"/>
      <c r="M431" s="13"/>
      <c r="N431" s="13"/>
      <c r="O431" s="13"/>
      <c r="P431" s="13"/>
      <c r="Q431" s="13"/>
      <c r="R431" s="13"/>
      <c r="S431" s="13"/>
    </row>
    <row r="432" spans="1:19" ht="12.7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3"/>
      <c r="K432" s="13"/>
      <c r="L432" s="13"/>
      <c r="M432" s="13"/>
      <c r="N432" s="13"/>
      <c r="O432" s="13"/>
      <c r="P432" s="13"/>
      <c r="Q432" s="13"/>
      <c r="R432" s="13"/>
      <c r="S432" s="13"/>
    </row>
    <row r="433" spans="1:19" ht="12.7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3"/>
      <c r="K433" s="13"/>
      <c r="L433" s="13"/>
      <c r="M433" s="13"/>
      <c r="N433" s="13"/>
      <c r="O433" s="13"/>
      <c r="P433" s="13"/>
      <c r="Q433" s="13"/>
      <c r="R433" s="13"/>
      <c r="S433" s="13"/>
    </row>
    <row r="434" spans="1:19" ht="12.7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3"/>
      <c r="K434" s="13"/>
      <c r="L434" s="13"/>
      <c r="M434" s="13"/>
      <c r="N434" s="13"/>
      <c r="O434" s="13"/>
      <c r="P434" s="13"/>
      <c r="Q434" s="13"/>
      <c r="R434" s="13"/>
      <c r="S434" s="13"/>
    </row>
    <row r="435" spans="1:19" ht="12.7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3"/>
      <c r="K435" s="13"/>
      <c r="L435" s="13"/>
      <c r="M435" s="13"/>
      <c r="N435" s="13"/>
      <c r="O435" s="13"/>
      <c r="P435" s="13"/>
      <c r="Q435" s="13"/>
      <c r="R435" s="13"/>
      <c r="S435" s="13"/>
    </row>
    <row r="436" spans="1:19" ht="12.7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3"/>
      <c r="K436" s="13"/>
      <c r="L436" s="13"/>
      <c r="M436" s="13"/>
      <c r="N436" s="13"/>
      <c r="O436" s="13"/>
      <c r="P436" s="13"/>
      <c r="Q436" s="13"/>
      <c r="R436" s="13"/>
      <c r="S436" s="13"/>
    </row>
    <row r="437" spans="1:19" ht="12.7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3"/>
      <c r="K437" s="13"/>
      <c r="L437" s="13"/>
      <c r="M437" s="13"/>
      <c r="N437" s="13"/>
      <c r="O437" s="13"/>
      <c r="P437" s="13"/>
      <c r="Q437" s="13"/>
      <c r="R437" s="13"/>
      <c r="S437" s="13"/>
    </row>
    <row r="438" spans="1:19" ht="12.7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3"/>
      <c r="O438" s="13"/>
      <c r="P438" s="13"/>
      <c r="Q438" s="13"/>
      <c r="R438" s="13"/>
      <c r="S438" s="13"/>
    </row>
    <row r="439" spans="1:19" ht="12.7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3"/>
      <c r="K439" s="13"/>
      <c r="L439" s="13"/>
      <c r="M439" s="13"/>
      <c r="N439" s="13"/>
      <c r="O439" s="13"/>
      <c r="P439" s="13"/>
      <c r="Q439" s="13"/>
      <c r="R439" s="13"/>
      <c r="S439" s="13"/>
    </row>
    <row r="440" spans="1:19" ht="12.7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3"/>
      <c r="K440" s="13"/>
      <c r="L440" s="13"/>
      <c r="M440" s="13"/>
      <c r="N440" s="13"/>
      <c r="O440" s="13"/>
      <c r="P440" s="13"/>
      <c r="Q440" s="13"/>
      <c r="R440" s="13"/>
      <c r="S440" s="13"/>
    </row>
    <row r="441" spans="1:19" ht="12.7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3"/>
      <c r="K441" s="13"/>
      <c r="L441" s="13"/>
      <c r="M441" s="13"/>
      <c r="N441" s="13"/>
      <c r="O441" s="13"/>
      <c r="P441" s="13"/>
      <c r="Q441" s="13"/>
      <c r="R441" s="13"/>
      <c r="S441" s="13"/>
    </row>
    <row r="442" spans="1:19" ht="12.7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3"/>
      <c r="K442" s="13"/>
      <c r="L442" s="13"/>
      <c r="M442" s="13"/>
      <c r="N442" s="13"/>
      <c r="O442" s="13"/>
      <c r="P442" s="13"/>
      <c r="Q442" s="13"/>
      <c r="R442" s="13"/>
      <c r="S442" s="13"/>
    </row>
    <row r="443" spans="1:19" ht="12.7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3"/>
      <c r="K443" s="13"/>
      <c r="L443" s="13"/>
      <c r="M443" s="13"/>
      <c r="N443" s="13"/>
      <c r="O443" s="13"/>
      <c r="P443" s="13"/>
      <c r="Q443" s="13"/>
      <c r="R443" s="13"/>
      <c r="S443" s="13"/>
    </row>
    <row r="444" spans="1:19" ht="12.7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3"/>
      <c r="K444" s="13"/>
      <c r="L444" s="13"/>
      <c r="M444" s="13"/>
      <c r="N444" s="13"/>
      <c r="O444" s="13"/>
      <c r="P444" s="13"/>
      <c r="Q444" s="13"/>
      <c r="R444" s="13"/>
      <c r="S444" s="13"/>
    </row>
    <row r="445" spans="1:19" ht="12.7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3"/>
      <c r="K445" s="13"/>
      <c r="L445" s="13"/>
      <c r="M445" s="13"/>
      <c r="N445" s="13"/>
      <c r="O445" s="13"/>
      <c r="P445" s="13"/>
      <c r="Q445" s="13"/>
      <c r="R445" s="13"/>
      <c r="S445" s="13"/>
    </row>
    <row r="446" spans="1:19" ht="12.7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3"/>
      <c r="K446" s="13"/>
      <c r="L446" s="13"/>
      <c r="M446" s="13"/>
      <c r="N446" s="13"/>
      <c r="O446" s="13"/>
      <c r="P446" s="13"/>
      <c r="Q446" s="13"/>
      <c r="R446" s="13"/>
      <c r="S446" s="13"/>
    </row>
    <row r="447" spans="1:19" ht="12.7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3"/>
      <c r="K447" s="13"/>
      <c r="L447" s="13"/>
      <c r="M447" s="13"/>
      <c r="N447" s="13"/>
      <c r="O447" s="13"/>
      <c r="P447" s="13"/>
      <c r="Q447" s="13"/>
      <c r="R447" s="13"/>
      <c r="S447" s="13"/>
    </row>
    <row r="448" spans="1:19" ht="12.7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3"/>
      <c r="O448" s="13"/>
      <c r="P448" s="13"/>
      <c r="Q448" s="13"/>
      <c r="R448" s="13"/>
      <c r="S448" s="13"/>
    </row>
    <row r="449" spans="1:19" ht="12.7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3"/>
      <c r="K449" s="13"/>
      <c r="L449" s="13"/>
      <c r="M449" s="13"/>
      <c r="N449" s="13"/>
      <c r="O449" s="13"/>
      <c r="P449" s="13"/>
      <c r="Q449" s="13"/>
      <c r="R449" s="13"/>
      <c r="S449" s="13"/>
    </row>
    <row r="450" spans="1:19" ht="12.7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3"/>
      <c r="O450" s="13"/>
      <c r="P450" s="13"/>
      <c r="Q450" s="13"/>
      <c r="R450" s="13"/>
      <c r="S450" s="13"/>
    </row>
    <row r="451" spans="1:19" ht="12.7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3"/>
      <c r="K451" s="13"/>
      <c r="L451" s="13"/>
      <c r="M451" s="13"/>
      <c r="N451" s="13"/>
      <c r="O451" s="13"/>
      <c r="P451" s="13"/>
      <c r="Q451" s="13"/>
      <c r="R451" s="13"/>
      <c r="S451" s="13"/>
    </row>
    <row r="452" spans="1:19" ht="12.7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3"/>
      <c r="K452" s="13"/>
      <c r="L452" s="13"/>
      <c r="M452" s="13"/>
      <c r="N452" s="13"/>
      <c r="O452" s="13"/>
      <c r="P452" s="13"/>
      <c r="Q452" s="13"/>
      <c r="R452" s="13"/>
      <c r="S452" s="13"/>
    </row>
    <row r="453" spans="1:19" ht="12.7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3"/>
      <c r="K453" s="13"/>
      <c r="L453" s="13"/>
      <c r="M453" s="13"/>
      <c r="N453" s="13"/>
      <c r="O453" s="13"/>
      <c r="P453" s="13"/>
      <c r="Q453" s="13"/>
      <c r="R453" s="13"/>
      <c r="S453" s="13"/>
    </row>
    <row r="454" spans="1:19" ht="12.7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3"/>
      <c r="K454" s="13"/>
      <c r="L454" s="13"/>
      <c r="M454" s="13"/>
      <c r="N454" s="13"/>
      <c r="O454" s="13"/>
      <c r="P454" s="13"/>
      <c r="Q454" s="13"/>
      <c r="R454" s="13"/>
      <c r="S454" s="13"/>
    </row>
    <row r="455" spans="1:19" ht="12.7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3"/>
      <c r="K455" s="13"/>
      <c r="L455" s="13"/>
      <c r="M455" s="13"/>
      <c r="N455" s="13"/>
      <c r="O455" s="13"/>
      <c r="P455" s="13"/>
      <c r="Q455" s="13"/>
      <c r="R455" s="13"/>
      <c r="S455" s="13"/>
    </row>
    <row r="456" spans="1:19" ht="12.7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3"/>
      <c r="K456" s="13"/>
      <c r="L456" s="13"/>
      <c r="M456" s="13"/>
      <c r="N456" s="13"/>
      <c r="O456" s="13"/>
      <c r="P456" s="13"/>
      <c r="Q456" s="13"/>
      <c r="R456" s="13"/>
      <c r="S456" s="13"/>
    </row>
    <row r="457" spans="1:19" ht="12.7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3"/>
      <c r="K457" s="13"/>
      <c r="L457" s="13"/>
      <c r="M457" s="13"/>
      <c r="N457" s="13"/>
      <c r="O457" s="13"/>
      <c r="P457" s="13"/>
      <c r="Q457" s="13"/>
      <c r="R457" s="13"/>
      <c r="S457" s="13"/>
    </row>
    <row r="458" spans="1:19" ht="12.7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3"/>
      <c r="K458" s="13"/>
      <c r="L458" s="13"/>
      <c r="M458" s="13"/>
      <c r="N458" s="13"/>
      <c r="O458" s="13"/>
      <c r="P458" s="13"/>
      <c r="Q458" s="13"/>
      <c r="R458" s="13"/>
      <c r="S458" s="13"/>
    </row>
    <row r="459" spans="1:19" ht="12.7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3"/>
      <c r="K459" s="13"/>
      <c r="L459" s="13"/>
      <c r="M459" s="13"/>
      <c r="N459" s="13"/>
      <c r="O459" s="13"/>
      <c r="P459" s="13"/>
      <c r="Q459" s="13"/>
      <c r="R459" s="13"/>
      <c r="S459" s="13"/>
    </row>
    <row r="460" spans="1:19" ht="12.7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3"/>
      <c r="K460" s="13"/>
      <c r="L460" s="13"/>
      <c r="M460" s="13"/>
      <c r="N460" s="13"/>
      <c r="O460" s="13"/>
      <c r="P460" s="13"/>
      <c r="Q460" s="13"/>
      <c r="R460" s="13"/>
      <c r="S460" s="13"/>
    </row>
    <row r="461" spans="1:19" ht="12.7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3"/>
      <c r="K461" s="13"/>
      <c r="L461" s="13"/>
      <c r="M461" s="13"/>
      <c r="N461" s="13"/>
      <c r="O461" s="13"/>
      <c r="P461" s="13"/>
      <c r="Q461" s="13"/>
      <c r="R461" s="13"/>
      <c r="S461" s="13"/>
    </row>
    <row r="462" spans="1:19" ht="12.7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3"/>
      <c r="K462" s="13"/>
      <c r="L462" s="13"/>
      <c r="M462" s="13"/>
      <c r="N462" s="13"/>
      <c r="O462" s="13"/>
      <c r="P462" s="13"/>
      <c r="Q462" s="13"/>
      <c r="R462" s="13"/>
      <c r="S462" s="13"/>
    </row>
    <row r="463" spans="1:19" ht="12.7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3"/>
      <c r="K463" s="13"/>
      <c r="L463" s="13"/>
      <c r="M463" s="13"/>
      <c r="N463" s="13"/>
      <c r="O463" s="13"/>
      <c r="P463" s="13"/>
      <c r="Q463" s="13"/>
      <c r="R463" s="13"/>
      <c r="S463" s="13"/>
    </row>
    <row r="464" spans="1:19" ht="12.7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3"/>
      <c r="K464" s="13"/>
      <c r="L464" s="13"/>
      <c r="M464" s="13"/>
      <c r="N464" s="13"/>
      <c r="O464" s="13"/>
      <c r="P464" s="13"/>
      <c r="Q464" s="13"/>
      <c r="R464" s="13"/>
      <c r="S464" s="13"/>
    </row>
    <row r="465" spans="1:19" ht="12.7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3"/>
      <c r="K465" s="13"/>
      <c r="L465" s="13"/>
      <c r="M465" s="13"/>
      <c r="N465" s="13"/>
      <c r="O465" s="13"/>
      <c r="P465" s="13"/>
      <c r="Q465" s="13"/>
      <c r="R465" s="13"/>
      <c r="S465" s="13"/>
    </row>
    <row r="466" spans="1:19" ht="12.7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3"/>
      <c r="K466" s="13"/>
      <c r="L466" s="13"/>
      <c r="M466" s="13"/>
      <c r="N466" s="13"/>
      <c r="O466" s="13"/>
      <c r="P466" s="13"/>
      <c r="Q466" s="13"/>
      <c r="R466" s="13"/>
      <c r="S466" s="13"/>
    </row>
    <row r="467" spans="1:19" ht="12.7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3"/>
      <c r="K467" s="13"/>
      <c r="L467" s="13"/>
      <c r="M467" s="13"/>
      <c r="N467" s="13"/>
      <c r="O467" s="13"/>
      <c r="P467" s="13"/>
      <c r="Q467" s="13"/>
      <c r="R467" s="13"/>
      <c r="S467" s="13"/>
    </row>
    <row r="468" spans="1:19" ht="12.7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3"/>
      <c r="K468" s="13"/>
      <c r="L468" s="13"/>
      <c r="M468" s="13"/>
      <c r="N468" s="13"/>
      <c r="O468" s="13"/>
      <c r="P468" s="13"/>
      <c r="Q468" s="13"/>
      <c r="R468" s="13"/>
      <c r="S468" s="13"/>
    </row>
    <row r="469" spans="1:19" ht="12.7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3"/>
      <c r="K469" s="13"/>
      <c r="L469" s="13"/>
      <c r="M469" s="13"/>
      <c r="N469" s="13"/>
      <c r="O469" s="13"/>
      <c r="P469" s="13"/>
      <c r="Q469" s="13"/>
      <c r="R469" s="13"/>
      <c r="S469" s="13"/>
    </row>
    <row r="470" spans="1:19" ht="12.7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3"/>
      <c r="K470" s="13"/>
      <c r="L470" s="13"/>
      <c r="M470" s="13"/>
      <c r="N470" s="13"/>
      <c r="O470" s="13"/>
      <c r="P470" s="13"/>
      <c r="Q470" s="13"/>
      <c r="R470" s="13"/>
      <c r="S470" s="13"/>
    </row>
    <row r="471" spans="1:19" ht="12.7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3"/>
      <c r="K471" s="13"/>
      <c r="L471" s="13"/>
      <c r="M471" s="13"/>
      <c r="N471" s="13"/>
      <c r="O471" s="13"/>
      <c r="P471" s="13"/>
      <c r="Q471" s="13"/>
      <c r="R471" s="13"/>
      <c r="S471" s="13"/>
    </row>
    <row r="472" spans="1:19" ht="12.7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3"/>
      <c r="K472" s="13"/>
      <c r="L472" s="13"/>
      <c r="M472" s="13"/>
      <c r="N472" s="13"/>
      <c r="O472" s="13"/>
      <c r="P472" s="13"/>
      <c r="Q472" s="13"/>
      <c r="R472" s="13"/>
      <c r="S472" s="13"/>
    </row>
    <row r="473" spans="1:19" ht="12.7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3"/>
      <c r="K473" s="13"/>
      <c r="L473" s="13"/>
      <c r="M473" s="13"/>
      <c r="N473" s="13"/>
      <c r="O473" s="13"/>
      <c r="P473" s="13"/>
      <c r="Q473" s="13"/>
      <c r="R473" s="13"/>
      <c r="S473" s="13"/>
    </row>
    <row r="474" spans="1:19" ht="12.7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3"/>
      <c r="K474" s="13"/>
      <c r="L474" s="13"/>
      <c r="M474" s="13"/>
      <c r="N474" s="13"/>
      <c r="O474" s="13"/>
      <c r="P474" s="13"/>
      <c r="Q474" s="13"/>
      <c r="R474" s="13"/>
      <c r="S474" s="13"/>
    </row>
    <row r="475" spans="1:19" ht="12.7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3"/>
      <c r="K475" s="13"/>
      <c r="L475" s="13"/>
      <c r="M475" s="13"/>
      <c r="N475" s="13"/>
      <c r="O475" s="13"/>
      <c r="P475" s="13"/>
      <c r="Q475" s="13"/>
      <c r="R475" s="13"/>
      <c r="S475" s="13"/>
    </row>
    <row r="476" spans="1:19" ht="12.7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3"/>
      <c r="K476" s="13"/>
      <c r="L476" s="13"/>
      <c r="M476" s="13"/>
      <c r="N476" s="13"/>
      <c r="O476" s="13"/>
      <c r="P476" s="13"/>
      <c r="Q476" s="13"/>
      <c r="R476" s="13"/>
      <c r="S476" s="13"/>
    </row>
    <row r="477" spans="1:19" ht="12.7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3"/>
      <c r="K477" s="13"/>
      <c r="L477" s="13"/>
      <c r="M477" s="13"/>
      <c r="N477" s="13"/>
      <c r="O477" s="13"/>
      <c r="P477" s="13"/>
      <c r="Q477" s="13"/>
      <c r="R477" s="13"/>
      <c r="S477" s="13"/>
    </row>
    <row r="478" spans="1:19" ht="12.7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3"/>
      <c r="K478" s="13"/>
      <c r="L478" s="13"/>
      <c r="M478" s="13"/>
      <c r="N478" s="13"/>
      <c r="O478" s="13"/>
      <c r="P478" s="13"/>
      <c r="Q478" s="13"/>
      <c r="R478" s="13"/>
      <c r="S478" s="13"/>
    </row>
    <row r="479" spans="1:19" ht="12.7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3"/>
      <c r="K479" s="13"/>
      <c r="L479" s="13"/>
      <c r="M479" s="13"/>
      <c r="N479" s="13"/>
      <c r="O479" s="13"/>
      <c r="P479" s="13"/>
      <c r="Q479" s="13"/>
      <c r="R479" s="13"/>
      <c r="S479" s="13"/>
    </row>
    <row r="480" spans="1:19" ht="12.7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3"/>
      <c r="K480" s="13"/>
      <c r="L480" s="13"/>
      <c r="M480" s="13"/>
      <c r="N480" s="13"/>
      <c r="O480" s="13"/>
      <c r="P480" s="13"/>
      <c r="Q480" s="13"/>
      <c r="R480" s="13"/>
      <c r="S480" s="13"/>
    </row>
    <row r="481" spans="1:19" ht="12.7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3"/>
      <c r="O481" s="13"/>
      <c r="P481" s="13"/>
      <c r="Q481" s="13"/>
      <c r="R481" s="13"/>
      <c r="S481" s="13"/>
    </row>
    <row r="482" spans="1:19" ht="12.7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3"/>
      <c r="K482" s="13"/>
      <c r="L482" s="13"/>
      <c r="M482" s="13"/>
      <c r="N482" s="13"/>
      <c r="O482" s="13"/>
      <c r="P482" s="13"/>
      <c r="Q482" s="13"/>
      <c r="R482" s="13"/>
      <c r="S482" s="13"/>
    </row>
    <row r="483" spans="1:19" ht="12.7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3"/>
      <c r="K483" s="13"/>
      <c r="L483" s="13"/>
      <c r="M483" s="13"/>
      <c r="N483" s="13"/>
      <c r="O483" s="13"/>
      <c r="P483" s="13"/>
      <c r="Q483" s="13"/>
      <c r="R483" s="13"/>
      <c r="S483" s="13"/>
    </row>
    <row r="484" spans="1:19" ht="12.7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3"/>
      <c r="O484" s="13"/>
      <c r="P484" s="13"/>
      <c r="Q484" s="13"/>
      <c r="R484" s="13"/>
      <c r="S484" s="13"/>
    </row>
    <row r="485" spans="1:19" ht="12.7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3"/>
      <c r="K485" s="13"/>
      <c r="L485" s="13"/>
      <c r="M485" s="13"/>
      <c r="N485" s="13"/>
      <c r="O485" s="13"/>
      <c r="P485" s="13"/>
      <c r="Q485" s="13"/>
      <c r="R485" s="13"/>
      <c r="S485" s="13"/>
    </row>
    <row r="486" spans="1:19" ht="12.7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3"/>
      <c r="K486" s="13"/>
      <c r="L486" s="13"/>
      <c r="M486" s="13"/>
      <c r="N486" s="13"/>
      <c r="O486" s="13"/>
      <c r="P486" s="13"/>
      <c r="Q486" s="13"/>
      <c r="R486" s="13"/>
      <c r="S486" s="13"/>
    </row>
    <row r="487" spans="1:19" ht="12.7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3"/>
      <c r="K487" s="13"/>
      <c r="L487" s="13"/>
      <c r="M487" s="13"/>
      <c r="N487" s="13"/>
      <c r="O487" s="13"/>
      <c r="P487" s="13"/>
      <c r="Q487" s="13"/>
      <c r="R487" s="13"/>
      <c r="S487" s="13"/>
    </row>
    <row r="488" spans="1:19" ht="12.7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3"/>
      <c r="O488" s="13"/>
      <c r="P488" s="13"/>
      <c r="Q488" s="13"/>
      <c r="R488" s="13"/>
      <c r="S488" s="13"/>
    </row>
    <row r="489" spans="1:19" ht="12.7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3"/>
      <c r="K489" s="13"/>
      <c r="L489" s="13"/>
      <c r="M489" s="13"/>
      <c r="N489" s="13"/>
      <c r="O489" s="13"/>
      <c r="P489" s="13"/>
      <c r="Q489" s="13"/>
      <c r="R489" s="13"/>
      <c r="S489" s="13"/>
    </row>
    <row r="490" spans="1:19" ht="12.7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3"/>
      <c r="K490" s="13"/>
      <c r="L490" s="13"/>
      <c r="M490" s="13"/>
      <c r="N490" s="13"/>
      <c r="O490" s="13"/>
      <c r="P490" s="13"/>
      <c r="Q490" s="13"/>
      <c r="R490" s="13"/>
      <c r="S490" s="13"/>
    </row>
    <row r="491" spans="1:19" ht="12.7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3"/>
      <c r="K491" s="13"/>
      <c r="L491" s="13"/>
      <c r="M491" s="13"/>
      <c r="N491" s="13"/>
      <c r="O491" s="13"/>
      <c r="P491" s="13"/>
      <c r="Q491" s="13"/>
      <c r="R491" s="13"/>
      <c r="S491" s="13"/>
    </row>
    <row r="492" spans="1:19" ht="12.7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3"/>
      <c r="K492" s="13"/>
      <c r="L492" s="13"/>
      <c r="M492" s="13"/>
      <c r="N492" s="13"/>
      <c r="O492" s="13"/>
      <c r="P492" s="13"/>
      <c r="Q492" s="13"/>
      <c r="R492" s="13"/>
      <c r="S492" s="13"/>
    </row>
    <row r="493" spans="1:19" ht="12.7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3"/>
      <c r="K493" s="13"/>
      <c r="L493" s="13"/>
      <c r="M493" s="13"/>
      <c r="N493" s="13"/>
      <c r="O493" s="13"/>
      <c r="P493" s="13"/>
      <c r="Q493" s="13"/>
      <c r="R493" s="13"/>
      <c r="S493" s="13"/>
    </row>
    <row r="494" spans="1:19" ht="12.7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3"/>
      <c r="K494" s="13"/>
      <c r="L494" s="13"/>
      <c r="M494" s="13"/>
      <c r="N494" s="13"/>
      <c r="O494" s="13"/>
      <c r="P494" s="13"/>
      <c r="Q494" s="13"/>
      <c r="R494" s="13"/>
      <c r="S494" s="13"/>
    </row>
    <row r="495" spans="1:19" ht="12.7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3"/>
      <c r="K495" s="13"/>
      <c r="L495" s="13"/>
      <c r="M495" s="13"/>
      <c r="N495" s="13"/>
      <c r="O495" s="13"/>
      <c r="P495" s="13"/>
      <c r="Q495" s="13"/>
      <c r="R495" s="13"/>
      <c r="S495" s="13"/>
    </row>
    <row r="496" spans="1:19" ht="12.7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3"/>
      <c r="K496" s="13"/>
      <c r="L496" s="13"/>
      <c r="M496" s="13"/>
      <c r="N496" s="13"/>
      <c r="O496" s="13"/>
      <c r="P496" s="13"/>
      <c r="Q496" s="13"/>
      <c r="R496" s="13"/>
      <c r="S496" s="13"/>
    </row>
    <row r="497" spans="1:19" ht="12.7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3"/>
      <c r="K497" s="13"/>
      <c r="L497" s="13"/>
      <c r="M497" s="13"/>
      <c r="N497" s="13"/>
      <c r="O497" s="13"/>
      <c r="P497" s="13"/>
      <c r="Q497" s="13"/>
      <c r="R497" s="13"/>
      <c r="S497" s="13"/>
    </row>
    <row r="498" spans="1:19" ht="12.7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3"/>
      <c r="K498" s="13"/>
      <c r="L498" s="13"/>
      <c r="M498" s="13"/>
      <c r="N498" s="13"/>
      <c r="O498" s="13"/>
      <c r="P498" s="13"/>
      <c r="Q498" s="13"/>
      <c r="R498" s="13"/>
      <c r="S498" s="13"/>
    </row>
    <row r="499" spans="1:19" ht="12.7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3"/>
      <c r="K499" s="13"/>
      <c r="L499" s="13"/>
      <c r="M499" s="13"/>
      <c r="N499" s="13"/>
      <c r="O499" s="13"/>
      <c r="P499" s="13"/>
      <c r="Q499" s="13"/>
      <c r="R499" s="13"/>
      <c r="S499" s="13"/>
    </row>
    <row r="500" spans="1:19" ht="12.7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3"/>
      <c r="K500" s="13"/>
      <c r="L500" s="13"/>
      <c r="M500" s="13"/>
      <c r="N500" s="13"/>
      <c r="O500" s="13"/>
      <c r="P500" s="13"/>
      <c r="Q500" s="13"/>
      <c r="R500" s="13"/>
      <c r="S500" s="13"/>
    </row>
    <row r="501" spans="1:19" ht="12.7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3"/>
      <c r="K501" s="13"/>
      <c r="L501" s="13"/>
      <c r="M501" s="13"/>
      <c r="N501" s="13"/>
      <c r="O501" s="13"/>
      <c r="P501" s="13"/>
      <c r="Q501" s="13"/>
      <c r="R501" s="13"/>
      <c r="S501" s="13"/>
    </row>
    <row r="502" spans="1:19" ht="12.7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3"/>
      <c r="K502" s="13"/>
      <c r="L502" s="13"/>
      <c r="M502" s="13"/>
      <c r="N502" s="13"/>
      <c r="O502" s="13"/>
      <c r="P502" s="13"/>
      <c r="Q502" s="13"/>
      <c r="R502" s="13"/>
      <c r="S502" s="13"/>
    </row>
    <row r="503" spans="1:19" ht="12.7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3"/>
      <c r="K503" s="13"/>
      <c r="L503" s="13"/>
      <c r="M503" s="13"/>
      <c r="N503" s="13"/>
      <c r="O503" s="13"/>
      <c r="P503" s="13"/>
      <c r="Q503" s="13"/>
      <c r="R503" s="13"/>
      <c r="S503" s="13"/>
    </row>
    <row r="504" spans="1:19" ht="12.7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3"/>
      <c r="K504" s="13"/>
      <c r="L504" s="13"/>
      <c r="M504" s="13"/>
      <c r="N504" s="13"/>
      <c r="O504" s="13"/>
      <c r="P504" s="13"/>
      <c r="Q504" s="13"/>
      <c r="R504" s="13"/>
      <c r="S504" s="13"/>
    </row>
    <row r="505" spans="1:19" ht="12.7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3"/>
      <c r="K505" s="13"/>
      <c r="L505" s="13"/>
      <c r="M505" s="13"/>
      <c r="N505" s="13"/>
      <c r="O505" s="13"/>
      <c r="P505" s="13"/>
      <c r="Q505" s="13"/>
      <c r="R505" s="13"/>
      <c r="S505" s="13"/>
    </row>
    <row r="506" spans="1:19" ht="12.7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3"/>
      <c r="K506" s="13"/>
      <c r="L506" s="13"/>
      <c r="M506" s="13"/>
      <c r="N506" s="13"/>
      <c r="O506" s="13"/>
      <c r="P506" s="13"/>
      <c r="Q506" s="13"/>
      <c r="R506" s="13"/>
      <c r="S506" s="13"/>
    </row>
    <row r="507" spans="1:19" ht="12.7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3"/>
      <c r="K507" s="13"/>
      <c r="L507" s="13"/>
      <c r="M507" s="13"/>
      <c r="N507" s="13"/>
      <c r="O507" s="13"/>
      <c r="P507" s="13"/>
      <c r="Q507" s="13"/>
      <c r="R507" s="13"/>
      <c r="S507" s="13"/>
    </row>
    <row r="508" spans="1:19" ht="12.7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3"/>
      <c r="K508" s="13"/>
      <c r="L508" s="13"/>
      <c r="M508" s="13"/>
      <c r="N508" s="13"/>
      <c r="O508" s="13"/>
      <c r="P508" s="13"/>
      <c r="Q508" s="13"/>
      <c r="R508" s="13"/>
      <c r="S508" s="13"/>
    </row>
    <row r="509" spans="1:19" ht="12.7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3"/>
      <c r="K509" s="13"/>
      <c r="L509" s="13"/>
      <c r="M509" s="13"/>
      <c r="N509" s="13"/>
      <c r="O509" s="13"/>
      <c r="P509" s="13"/>
      <c r="Q509" s="13"/>
      <c r="R509" s="13"/>
      <c r="S509" s="13"/>
    </row>
    <row r="510" spans="1:19" ht="12.7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3"/>
      <c r="K510" s="13"/>
      <c r="L510" s="13"/>
      <c r="M510" s="13"/>
      <c r="N510" s="13"/>
      <c r="O510" s="13"/>
      <c r="P510" s="13"/>
      <c r="Q510" s="13"/>
      <c r="R510" s="13"/>
      <c r="S510" s="13"/>
    </row>
    <row r="511" spans="1:19" ht="12.7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3"/>
      <c r="K511" s="13"/>
      <c r="L511" s="13"/>
      <c r="M511" s="13"/>
      <c r="N511" s="13"/>
      <c r="O511" s="13"/>
      <c r="P511" s="13"/>
      <c r="Q511" s="13"/>
      <c r="R511" s="13"/>
      <c r="S511" s="13"/>
    </row>
    <row r="512" spans="1:19" ht="12.7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3"/>
      <c r="K512" s="13"/>
      <c r="L512" s="13"/>
      <c r="M512" s="13"/>
      <c r="N512" s="13"/>
      <c r="O512" s="13"/>
      <c r="P512" s="13"/>
      <c r="Q512" s="13"/>
      <c r="R512" s="13"/>
      <c r="S512" s="13"/>
    </row>
    <row r="513" spans="1:19" ht="12.7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3"/>
      <c r="K513" s="13"/>
      <c r="L513" s="13"/>
      <c r="M513" s="13"/>
      <c r="N513" s="13"/>
      <c r="O513" s="13"/>
      <c r="P513" s="13"/>
      <c r="Q513" s="13"/>
      <c r="R513" s="13"/>
      <c r="S513" s="13"/>
    </row>
    <row r="514" spans="1:19" ht="12.7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3"/>
      <c r="K514" s="13"/>
      <c r="L514" s="13"/>
      <c r="M514" s="13"/>
      <c r="N514" s="13"/>
      <c r="O514" s="13"/>
      <c r="P514" s="13"/>
      <c r="Q514" s="13"/>
      <c r="R514" s="13"/>
      <c r="S514" s="13"/>
    </row>
    <row r="515" spans="1:19" ht="12.7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3"/>
      <c r="K515" s="13"/>
      <c r="L515" s="13"/>
      <c r="M515" s="13"/>
      <c r="N515" s="13"/>
      <c r="O515" s="13"/>
      <c r="P515" s="13"/>
      <c r="Q515" s="13"/>
      <c r="R515" s="13"/>
      <c r="S515" s="13"/>
    </row>
    <row r="516" spans="1:19" ht="12.7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3"/>
      <c r="K516" s="13"/>
      <c r="L516" s="13"/>
      <c r="M516" s="13"/>
      <c r="N516" s="13"/>
      <c r="O516" s="13"/>
      <c r="P516" s="13"/>
      <c r="Q516" s="13"/>
      <c r="R516" s="13"/>
      <c r="S516" s="13"/>
    </row>
    <row r="517" spans="1:19" ht="12.7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3"/>
      <c r="K517" s="13"/>
      <c r="L517" s="13"/>
      <c r="M517" s="13"/>
      <c r="N517" s="13"/>
      <c r="O517" s="13"/>
      <c r="P517" s="13"/>
      <c r="Q517" s="13"/>
      <c r="R517" s="13"/>
      <c r="S517" s="13"/>
    </row>
    <row r="518" spans="1:19" ht="12.7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3"/>
      <c r="O518" s="13"/>
      <c r="P518" s="13"/>
      <c r="Q518" s="13"/>
      <c r="R518" s="13"/>
      <c r="S518" s="13"/>
    </row>
    <row r="519" spans="1:19" ht="12.7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3"/>
      <c r="K519" s="13"/>
      <c r="L519" s="13"/>
      <c r="M519" s="13"/>
      <c r="N519" s="13"/>
      <c r="O519" s="13"/>
      <c r="P519" s="13"/>
      <c r="Q519" s="13"/>
      <c r="R519" s="13"/>
      <c r="S519" s="13"/>
    </row>
    <row r="520" spans="1:19" ht="12.7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3"/>
      <c r="K520" s="13"/>
      <c r="L520" s="13"/>
      <c r="M520" s="13"/>
      <c r="N520" s="13"/>
      <c r="O520" s="13"/>
      <c r="P520" s="13"/>
      <c r="Q520" s="13"/>
      <c r="R520" s="13"/>
      <c r="S520" s="13"/>
    </row>
    <row r="521" spans="1:19" ht="12.7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3"/>
      <c r="K521" s="13"/>
      <c r="L521" s="13"/>
      <c r="M521" s="13"/>
      <c r="N521" s="13"/>
      <c r="O521" s="13"/>
      <c r="P521" s="13"/>
      <c r="Q521" s="13"/>
      <c r="R521" s="13"/>
      <c r="S521" s="13"/>
    </row>
    <row r="522" spans="1:19" ht="12.7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3"/>
      <c r="K522" s="13"/>
      <c r="L522" s="13"/>
      <c r="M522" s="13"/>
      <c r="N522" s="13"/>
      <c r="O522" s="13"/>
      <c r="P522" s="13"/>
      <c r="Q522" s="13"/>
      <c r="R522" s="13"/>
      <c r="S522" s="13"/>
    </row>
    <row r="523" spans="1:19" ht="12.7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3"/>
      <c r="K523" s="13"/>
      <c r="L523" s="13"/>
      <c r="M523" s="13"/>
      <c r="N523" s="13"/>
      <c r="O523" s="13"/>
      <c r="P523" s="13"/>
      <c r="Q523" s="13"/>
      <c r="R523" s="13"/>
      <c r="S523" s="13"/>
    </row>
    <row r="524" spans="1:19" ht="12.7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3"/>
      <c r="O524" s="13"/>
      <c r="P524" s="13"/>
      <c r="Q524" s="13"/>
      <c r="R524" s="13"/>
      <c r="S524" s="13"/>
    </row>
    <row r="525" spans="1:19" ht="12.7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3"/>
      <c r="K525" s="13"/>
      <c r="L525" s="13"/>
      <c r="M525" s="13"/>
      <c r="N525" s="13"/>
      <c r="O525" s="13"/>
      <c r="P525" s="13"/>
      <c r="Q525" s="13"/>
      <c r="R525" s="13"/>
      <c r="S525" s="13"/>
    </row>
    <row r="526" spans="1:19" ht="12.7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3"/>
      <c r="K526" s="13"/>
      <c r="L526" s="13"/>
      <c r="M526" s="13"/>
      <c r="N526" s="13"/>
      <c r="O526" s="13"/>
      <c r="P526" s="13"/>
      <c r="Q526" s="13"/>
      <c r="R526" s="13"/>
      <c r="S526" s="13"/>
    </row>
    <row r="527" spans="1:19" ht="12.7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3"/>
      <c r="K527" s="13"/>
      <c r="L527" s="13"/>
      <c r="M527" s="13"/>
      <c r="N527" s="13"/>
      <c r="O527" s="13"/>
      <c r="P527" s="13"/>
      <c r="Q527" s="13"/>
      <c r="R527" s="13"/>
      <c r="S527" s="13"/>
    </row>
    <row r="528" spans="1:19" ht="12.7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3"/>
      <c r="O528" s="13"/>
      <c r="P528" s="13"/>
      <c r="Q528" s="13"/>
      <c r="R528" s="13"/>
      <c r="S528" s="13"/>
    </row>
    <row r="529" spans="1:19" ht="12.7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3"/>
      <c r="K529" s="13"/>
      <c r="L529" s="13"/>
      <c r="M529" s="13"/>
      <c r="N529" s="13"/>
      <c r="O529" s="13"/>
      <c r="P529" s="13"/>
      <c r="Q529" s="13"/>
      <c r="R529" s="13"/>
      <c r="S529" s="13"/>
    </row>
    <row r="530" spans="1:19" ht="12.7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3"/>
      <c r="K530" s="13"/>
      <c r="L530" s="13"/>
      <c r="M530" s="13"/>
      <c r="N530" s="13"/>
      <c r="O530" s="13"/>
      <c r="P530" s="13"/>
      <c r="Q530" s="13"/>
      <c r="R530" s="13"/>
      <c r="S530" s="13"/>
    </row>
    <row r="531" spans="1:19" ht="12.7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3"/>
      <c r="K531" s="13"/>
      <c r="L531" s="13"/>
      <c r="M531" s="13"/>
      <c r="N531" s="13"/>
      <c r="O531" s="13"/>
      <c r="P531" s="13"/>
      <c r="Q531" s="13"/>
      <c r="R531" s="13"/>
      <c r="S531" s="13"/>
    </row>
    <row r="532" spans="1:19" ht="12.7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3"/>
      <c r="K532" s="13"/>
      <c r="L532" s="13"/>
      <c r="M532" s="13"/>
      <c r="N532" s="13"/>
      <c r="O532" s="13"/>
      <c r="P532" s="13"/>
      <c r="Q532" s="13"/>
      <c r="R532" s="13"/>
      <c r="S532" s="13"/>
    </row>
    <row r="533" spans="1:19" ht="12.7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3"/>
      <c r="K533" s="13"/>
      <c r="L533" s="13"/>
      <c r="M533" s="13"/>
      <c r="N533" s="13"/>
      <c r="O533" s="13"/>
      <c r="P533" s="13"/>
      <c r="Q533" s="13"/>
      <c r="R533" s="13"/>
      <c r="S533" s="13"/>
    </row>
    <row r="534" spans="1:19" ht="12.7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3"/>
      <c r="K534" s="13"/>
      <c r="L534" s="13"/>
      <c r="M534" s="13"/>
      <c r="N534" s="13"/>
      <c r="O534" s="13"/>
      <c r="P534" s="13"/>
      <c r="Q534" s="13"/>
      <c r="R534" s="13"/>
      <c r="S534" s="13"/>
    </row>
    <row r="535" spans="1:19" ht="12.7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3"/>
      <c r="K535" s="13"/>
      <c r="L535" s="13"/>
      <c r="M535" s="13"/>
      <c r="N535" s="13"/>
      <c r="O535" s="13"/>
      <c r="P535" s="13"/>
      <c r="Q535" s="13"/>
      <c r="R535" s="13"/>
      <c r="S535" s="13"/>
    </row>
    <row r="536" spans="1:19" ht="12.7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3"/>
      <c r="K536" s="13"/>
      <c r="L536" s="13"/>
      <c r="M536" s="13"/>
      <c r="N536" s="13"/>
      <c r="O536" s="13"/>
      <c r="P536" s="13"/>
      <c r="Q536" s="13"/>
      <c r="R536" s="13"/>
      <c r="S536" s="13"/>
    </row>
    <row r="537" spans="1:19" ht="12.7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3"/>
      <c r="K537" s="13"/>
      <c r="L537" s="13"/>
      <c r="M537" s="13"/>
      <c r="N537" s="13"/>
      <c r="O537" s="13"/>
      <c r="P537" s="13"/>
      <c r="Q537" s="13"/>
      <c r="R537" s="13"/>
      <c r="S537" s="13"/>
    </row>
    <row r="538" spans="1:19" ht="12.7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3"/>
      <c r="K538" s="13"/>
      <c r="L538" s="13"/>
      <c r="M538" s="13"/>
      <c r="N538" s="13"/>
      <c r="O538" s="13"/>
      <c r="P538" s="13"/>
      <c r="Q538" s="13"/>
      <c r="R538" s="13"/>
      <c r="S538" s="13"/>
    </row>
    <row r="539" spans="1:19" ht="12.7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3"/>
      <c r="K539" s="13"/>
      <c r="L539" s="13"/>
      <c r="M539" s="13"/>
      <c r="N539" s="13"/>
      <c r="O539" s="13"/>
      <c r="P539" s="13"/>
      <c r="Q539" s="13"/>
      <c r="R539" s="13"/>
      <c r="S539" s="13"/>
    </row>
    <row r="540" spans="1:19" ht="12.7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3"/>
      <c r="K540" s="13"/>
      <c r="L540" s="13"/>
      <c r="M540" s="13"/>
      <c r="N540" s="13"/>
      <c r="O540" s="13"/>
      <c r="P540" s="13"/>
      <c r="Q540" s="13"/>
      <c r="R540" s="13"/>
      <c r="S540" s="13"/>
    </row>
    <row r="541" spans="1:19" ht="12.7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3"/>
      <c r="K541" s="13"/>
      <c r="L541" s="13"/>
      <c r="M541" s="13"/>
      <c r="N541" s="13"/>
      <c r="O541" s="13"/>
      <c r="P541" s="13"/>
      <c r="Q541" s="13"/>
      <c r="R541" s="13"/>
      <c r="S541" s="13"/>
    </row>
    <row r="542" spans="1:19" ht="12.7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3"/>
      <c r="K542" s="13"/>
      <c r="L542" s="13"/>
      <c r="M542" s="13"/>
      <c r="N542" s="13"/>
      <c r="O542" s="13"/>
      <c r="P542" s="13"/>
      <c r="Q542" s="13"/>
      <c r="R542" s="13"/>
      <c r="S542" s="13"/>
    </row>
    <row r="543" spans="1:19" ht="12.7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3"/>
      <c r="K543" s="13"/>
      <c r="L543" s="13"/>
      <c r="M543" s="13"/>
      <c r="N543" s="13"/>
      <c r="O543" s="13"/>
      <c r="P543" s="13"/>
      <c r="Q543" s="13"/>
      <c r="R543" s="13"/>
      <c r="S543" s="13"/>
    </row>
    <row r="544" spans="1:19" ht="12.7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3"/>
      <c r="K544" s="13"/>
      <c r="L544" s="13"/>
      <c r="M544" s="13"/>
      <c r="N544" s="13"/>
      <c r="O544" s="13"/>
      <c r="P544" s="13"/>
      <c r="Q544" s="13"/>
      <c r="R544" s="13"/>
      <c r="S544" s="13"/>
    </row>
    <row r="545" spans="1:19" ht="12.7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3"/>
      <c r="K545" s="13"/>
      <c r="L545" s="13"/>
      <c r="M545" s="13"/>
      <c r="N545" s="13"/>
      <c r="O545" s="13"/>
      <c r="P545" s="13"/>
      <c r="Q545" s="13"/>
      <c r="R545" s="13"/>
      <c r="S545" s="13"/>
    </row>
    <row r="546" spans="1:19" ht="12.7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3"/>
      <c r="K546" s="13"/>
      <c r="L546" s="13"/>
      <c r="M546" s="13"/>
      <c r="N546" s="13"/>
      <c r="O546" s="13"/>
      <c r="P546" s="13"/>
      <c r="Q546" s="13"/>
      <c r="R546" s="13"/>
      <c r="S546" s="13"/>
    </row>
    <row r="547" spans="1:19" ht="12.7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3"/>
      <c r="K547" s="13"/>
      <c r="L547" s="13"/>
      <c r="M547" s="13"/>
      <c r="N547" s="13"/>
      <c r="O547" s="13"/>
      <c r="P547" s="13"/>
      <c r="Q547" s="13"/>
      <c r="R547" s="13"/>
      <c r="S547" s="13"/>
    </row>
    <row r="548" spans="1:19" ht="12.7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3"/>
      <c r="K548" s="13"/>
      <c r="L548" s="13"/>
      <c r="M548" s="13"/>
      <c r="N548" s="13"/>
      <c r="O548" s="13"/>
      <c r="P548" s="13"/>
      <c r="Q548" s="13"/>
      <c r="R548" s="13"/>
      <c r="S548" s="13"/>
    </row>
    <row r="549" spans="1:19" ht="12.7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3"/>
      <c r="K549" s="13"/>
      <c r="L549" s="13"/>
      <c r="M549" s="13"/>
      <c r="N549" s="13"/>
      <c r="O549" s="13"/>
      <c r="P549" s="13"/>
      <c r="Q549" s="13"/>
      <c r="R549" s="13"/>
      <c r="S549" s="13"/>
    </row>
    <row r="550" spans="1:19" ht="12.7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3"/>
      <c r="K550" s="13"/>
      <c r="L550" s="13"/>
      <c r="M550" s="13"/>
      <c r="N550" s="13"/>
      <c r="O550" s="13"/>
      <c r="P550" s="13"/>
      <c r="Q550" s="13"/>
      <c r="R550" s="13"/>
      <c r="S550" s="13"/>
    </row>
    <row r="551" spans="1:19" ht="12.7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3"/>
      <c r="K551" s="13"/>
      <c r="L551" s="13"/>
      <c r="M551" s="13"/>
      <c r="N551" s="13"/>
      <c r="O551" s="13"/>
      <c r="P551" s="13"/>
      <c r="Q551" s="13"/>
      <c r="R551" s="13"/>
      <c r="S551" s="13"/>
    </row>
    <row r="552" spans="1:19" ht="12.7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3"/>
      <c r="O552" s="13"/>
      <c r="P552" s="13"/>
      <c r="Q552" s="13"/>
      <c r="R552" s="13"/>
      <c r="S552" s="13"/>
    </row>
    <row r="553" spans="1:19" ht="12.7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3"/>
      <c r="K553" s="13"/>
      <c r="L553" s="13"/>
      <c r="M553" s="13"/>
      <c r="N553" s="13"/>
      <c r="O553" s="13"/>
      <c r="P553" s="13"/>
      <c r="Q553" s="13"/>
      <c r="R553" s="13"/>
      <c r="S553" s="13"/>
    </row>
    <row r="554" spans="1:19" ht="12.7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3"/>
      <c r="K554" s="13"/>
      <c r="L554" s="13"/>
      <c r="M554" s="13"/>
      <c r="N554" s="13"/>
      <c r="O554" s="13"/>
      <c r="P554" s="13"/>
      <c r="Q554" s="13"/>
      <c r="R554" s="13"/>
      <c r="S554" s="13"/>
    </row>
    <row r="555" spans="1:19" ht="12.7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3"/>
      <c r="K555" s="13"/>
      <c r="L555" s="13"/>
      <c r="M555" s="13"/>
      <c r="N555" s="13"/>
      <c r="O555" s="13"/>
      <c r="P555" s="13"/>
      <c r="Q555" s="13"/>
      <c r="R555" s="13"/>
      <c r="S555" s="13"/>
    </row>
    <row r="556" spans="1:19" ht="12.7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3"/>
      <c r="K556" s="13"/>
      <c r="L556" s="13"/>
      <c r="M556" s="13"/>
      <c r="N556" s="13"/>
      <c r="O556" s="13"/>
      <c r="P556" s="13"/>
      <c r="Q556" s="13"/>
      <c r="R556" s="13"/>
      <c r="S556" s="13"/>
    </row>
    <row r="557" spans="1:19" ht="12.7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3"/>
      <c r="K557" s="13"/>
      <c r="L557" s="13"/>
      <c r="M557" s="13"/>
      <c r="N557" s="13"/>
      <c r="O557" s="13"/>
      <c r="P557" s="13"/>
      <c r="Q557" s="13"/>
      <c r="R557" s="13"/>
      <c r="S557" s="13"/>
    </row>
    <row r="558" spans="1:19" ht="12.7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3"/>
      <c r="K558" s="13"/>
      <c r="L558" s="13"/>
      <c r="M558" s="13"/>
      <c r="N558" s="13"/>
      <c r="O558" s="13"/>
      <c r="P558" s="13"/>
      <c r="Q558" s="13"/>
      <c r="R558" s="13"/>
      <c r="S558" s="13"/>
    </row>
    <row r="559" spans="1:19" ht="12.7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3"/>
      <c r="K559" s="13"/>
      <c r="L559" s="13"/>
      <c r="M559" s="13"/>
      <c r="N559" s="13"/>
      <c r="O559" s="13"/>
      <c r="P559" s="13"/>
      <c r="Q559" s="13"/>
      <c r="R559" s="13"/>
      <c r="S559" s="13"/>
    </row>
    <row r="560" spans="1:19" ht="12.7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3"/>
      <c r="K560" s="13"/>
      <c r="L560" s="13"/>
      <c r="M560" s="13"/>
      <c r="N560" s="13"/>
      <c r="O560" s="13"/>
      <c r="P560" s="13"/>
      <c r="Q560" s="13"/>
      <c r="R560" s="13"/>
      <c r="S560" s="13"/>
    </row>
    <row r="561" spans="1:19" ht="12.7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3"/>
      <c r="K561" s="13"/>
      <c r="L561" s="13"/>
      <c r="M561" s="13"/>
      <c r="N561" s="13"/>
      <c r="O561" s="13"/>
      <c r="P561" s="13"/>
      <c r="Q561" s="13"/>
      <c r="R561" s="13"/>
      <c r="S561" s="13"/>
    </row>
    <row r="562" spans="1:19" ht="12.7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3"/>
      <c r="K562" s="13"/>
      <c r="L562" s="13"/>
      <c r="M562" s="13"/>
      <c r="N562" s="13"/>
      <c r="O562" s="13"/>
      <c r="P562" s="13"/>
      <c r="Q562" s="13"/>
      <c r="R562" s="13"/>
      <c r="S562" s="13"/>
    </row>
    <row r="563" spans="1:19" ht="12.7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3"/>
      <c r="K563" s="13"/>
      <c r="L563" s="13"/>
      <c r="M563" s="13"/>
      <c r="N563" s="13"/>
      <c r="O563" s="13"/>
      <c r="P563" s="13"/>
      <c r="Q563" s="13"/>
      <c r="R563" s="13"/>
      <c r="S563" s="13"/>
    </row>
    <row r="564" spans="1:19" ht="12.7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3"/>
      <c r="K564" s="13"/>
      <c r="L564" s="13"/>
      <c r="M564" s="13"/>
      <c r="N564" s="13"/>
      <c r="O564" s="13"/>
      <c r="P564" s="13"/>
      <c r="Q564" s="13"/>
      <c r="R564" s="13"/>
      <c r="S564" s="13"/>
    </row>
    <row r="565" spans="1:19" ht="12.7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3"/>
      <c r="K565" s="13"/>
      <c r="L565" s="13"/>
      <c r="M565" s="13"/>
      <c r="N565" s="13"/>
      <c r="O565" s="13"/>
      <c r="P565" s="13"/>
      <c r="Q565" s="13"/>
      <c r="R565" s="13"/>
      <c r="S565" s="13"/>
    </row>
    <row r="566" spans="1:19" ht="12.7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3"/>
      <c r="K566" s="13"/>
      <c r="L566" s="13"/>
      <c r="M566" s="13"/>
      <c r="N566" s="13"/>
      <c r="O566" s="13"/>
      <c r="P566" s="13"/>
      <c r="Q566" s="13"/>
      <c r="R566" s="13"/>
      <c r="S566" s="13"/>
    </row>
    <row r="567" spans="1:19" ht="12.7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3"/>
      <c r="O567" s="13"/>
      <c r="P567" s="13"/>
      <c r="Q567" s="13"/>
      <c r="R567" s="13"/>
      <c r="S567" s="13"/>
    </row>
    <row r="568" spans="1:19" ht="12.7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3"/>
      <c r="O568" s="13"/>
      <c r="P568" s="13"/>
      <c r="Q568" s="13"/>
      <c r="R568" s="13"/>
      <c r="S568" s="13"/>
    </row>
    <row r="569" spans="1:19" ht="12.7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3"/>
      <c r="K569" s="13"/>
      <c r="L569" s="13"/>
      <c r="M569" s="13"/>
      <c r="N569" s="13"/>
      <c r="O569" s="13"/>
      <c r="P569" s="13"/>
      <c r="Q569" s="13"/>
      <c r="R569" s="13"/>
      <c r="S569" s="13"/>
    </row>
    <row r="570" spans="1:19" ht="12.7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3"/>
      <c r="K570" s="13"/>
      <c r="L570" s="13"/>
      <c r="M570" s="13"/>
      <c r="N570" s="13"/>
      <c r="O570" s="13"/>
      <c r="P570" s="13"/>
      <c r="Q570" s="13"/>
      <c r="R570" s="13"/>
      <c r="S570" s="13"/>
    </row>
    <row r="571" spans="1:19" ht="12.7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3"/>
      <c r="K571" s="13"/>
      <c r="L571" s="13"/>
      <c r="M571" s="13"/>
      <c r="N571" s="13"/>
      <c r="O571" s="13"/>
      <c r="P571" s="13"/>
      <c r="Q571" s="13"/>
      <c r="R571" s="13"/>
      <c r="S571" s="13"/>
    </row>
    <row r="572" spans="1:19" ht="12.7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3"/>
      <c r="K572" s="13"/>
      <c r="L572" s="13"/>
      <c r="M572" s="13"/>
      <c r="N572" s="13"/>
      <c r="O572" s="13"/>
      <c r="P572" s="13"/>
      <c r="Q572" s="13"/>
      <c r="R572" s="13"/>
      <c r="S572" s="13"/>
    </row>
    <row r="573" spans="1:19" ht="12.7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3"/>
      <c r="K573" s="13"/>
      <c r="L573" s="13"/>
      <c r="M573" s="13"/>
      <c r="N573" s="13"/>
      <c r="O573" s="13"/>
      <c r="P573" s="13"/>
      <c r="Q573" s="13"/>
      <c r="R573" s="13"/>
      <c r="S573" s="13"/>
    </row>
    <row r="574" spans="1:19" ht="12.7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3"/>
      <c r="K574" s="13"/>
      <c r="L574" s="13"/>
      <c r="M574" s="13"/>
      <c r="N574" s="13"/>
      <c r="O574" s="13"/>
      <c r="P574" s="13"/>
      <c r="Q574" s="13"/>
      <c r="R574" s="13"/>
      <c r="S574" s="13"/>
    </row>
    <row r="575" spans="1:19" ht="12.7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3"/>
      <c r="K575" s="13"/>
      <c r="L575" s="13"/>
      <c r="M575" s="13"/>
      <c r="N575" s="13"/>
      <c r="O575" s="13"/>
      <c r="P575" s="13"/>
      <c r="Q575" s="13"/>
      <c r="R575" s="13"/>
      <c r="S575" s="13"/>
    </row>
    <row r="576" spans="1:19" ht="12.7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3"/>
      <c r="K576" s="13"/>
      <c r="L576" s="13"/>
      <c r="M576" s="13"/>
      <c r="N576" s="13"/>
      <c r="O576" s="13"/>
      <c r="P576" s="13"/>
      <c r="Q576" s="13"/>
      <c r="R576" s="13"/>
      <c r="S576" s="13"/>
    </row>
    <row r="577" spans="1:19" ht="12.7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3"/>
      <c r="K577" s="13"/>
      <c r="L577" s="13"/>
      <c r="M577" s="13"/>
      <c r="N577" s="13"/>
      <c r="O577" s="13"/>
      <c r="P577" s="13"/>
      <c r="Q577" s="13"/>
      <c r="R577" s="13"/>
      <c r="S577" s="13"/>
    </row>
    <row r="578" spans="1:19" ht="12.7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3"/>
      <c r="K578" s="13"/>
      <c r="L578" s="13"/>
      <c r="M578" s="13"/>
      <c r="N578" s="13"/>
      <c r="O578" s="13"/>
      <c r="P578" s="13"/>
      <c r="Q578" s="13"/>
      <c r="R578" s="13"/>
      <c r="S578" s="13"/>
    </row>
    <row r="579" spans="1:19" ht="12.7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3"/>
      <c r="K579" s="13"/>
      <c r="L579" s="13"/>
      <c r="M579" s="13"/>
      <c r="N579" s="13"/>
      <c r="O579" s="13"/>
      <c r="P579" s="13"/>
      <c r="Q579" s="13"/>
      <c r="R579" s="13"/>
      <c r="S579" s="13"/>
    </row>
    <row r="580" spans="1:19" ht="12.7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3"/>
      <c r="K580" s="13"/>
      <c r="L580" s="13"/>
      <c r="M580" s="13"/>
      <c r="N580" s="13"/>
      <c r="O580" s="13"/>
      <c r="P580" s="13"/>
      <c r="Q580" s="13"/>
      <c r="R580" s="13"/>
      <c r="S580" s="13"/>
    </row>
    <row r="581" spans="1:19" ht="12.7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3"/>
      <c r="K581" s="13"/>
      <c r="L581" s="13"/>
      <c r="M581" s="13"/>
      <c r="N581" s="13"/>
      <c r="O581" s="13"/>
      <c r="P581" s="13"/>
      <c r="Q581" s="13"/>
      <c r="R581" s="13"/>
      <c r="S581" s="13"/>
    </row>
    <row r="582" spans="1:19" ht="12.7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3"/>
      <c r="K582" s="13"/>
      <c r="L582" s="13"/>
      <c r="M582" s="13"/>
      <c r="N582" s="13"/>
      <c r="O582" s="13"/>
      <c r="P582" s="13"/>
      <c r="Q582" s="13"/>
      <c r="R582" s="13"/>
      <c r="S582" s="13"/>
    </row>
    <row r="583" spans="1:19" ht="12.7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3"/>
      <c r="K583" s="13"/>
      <c r="L583" s="13"/>
      <c r="M583" s="13"/>
      <c r="N583" s="13"/>
      <c r="O583" s="13"/>
      <c r="P583" s="13"/>
      <c r="Q583" s="13"/>
      <c r="R583" s="13"/>
      <c r="S583" s="13"/>
    </row>
    <row r="584" spans="1:19" ht="12.7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3"/>
      <c r="K584" s="13"/>
      <c r="L584" s="13"/>
      <c r="M584" s="13"/>
      <c r="N584" s="13"/>
      <c r="O584" s="13"/>
      <c r="P584" s="13"/>
      <c r="Q584" s="13"/>
      <c r="R584" s="13"/>
      <c r="S584" s="13"/>
    </row>
    <row r="585" spans="1:19" ht="12.7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3"/>
      <c r="K585" s="13"/>
      <c r="L585" s="13"/>
      <c r="M585" s="13"/>
      <c r="N585" s="13"/>
      <c r="O585" s="13"/>
      <c r="P585" s="13"/>
      <c r="Q585" s="13"/>
      <c r="R585" s="13"/>
      <c r="S585" s="13"/>
    </row>
    <row r="586" spans="1:19" ht="12.7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3"/>
      <c r="O586" s="13"/>
      <c r="P586" s="13"/>
      <c r="Q586" s="13"/>
      <c r="R586" s="13"/>
      <c r="S586" s="13"/>
    </row>
    <row r="587" spans="1:19" ht="12.7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3"/>
      <c r="K587" s="13"/>
      <c r="L587" s="13"/>
      <c r="M587" s="13"/>
      <c r="N587" s="13"/>
      <c r="O587" s="13"/>
      <c r="P587" s="13"/>
      <c r="Q587" s="13"/>
      <c r="R587" s="13"/>
      <c r="S587" s="13"/>
    </row>
    <row r="588" spans="1:19" ht="12.7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3"/>
      <c r="K588" s="13"/>
      <c r="L588" s="13"/>
      <c r="M588" s="13"/>
      <c r="N588" s="13"/>
      <c r="O588" s="13"/>
      <c r="P588" s="13"/>
      <c r="Q588" s="13"/>
      <c r="R588" s="13"/>
      <c r="S588" s="13"/>
    </row>
    <row r="589" spans="1:19" ht="12.7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3"/>
      <c r="K589" s="13"/>
      <c r="L589" s="13"/>
      <c r="M589" s="13"/>
      <c r="N589" s="13"/>
      <c r="O589" s="13"/>
      <c r="P589" s="13"/>
      <c r="Q589" s="13"/>
      <c r="R589" s="13"/>
      <c r="S589" s="13"/>
    </row>
    <row r="590" spans="1:19" ht="12.7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3"/>
      <c r="K590" s="13"/>
      <c r="L590" s="13"/>
      <c r="M590" s="13"/>
      <c r="N590" s="13"/>
      <c r="O590" s="13"/>
      <c r="P590" s="13"/>
      <c r="Q590" s="13"/>
      <c r="R590" s="13"/>
      <c r="S590" s="13"/>
    </row>
    <row r="591" spans="1:19" ht="12.7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3"/>
      <c r="K591" s="13"/>
      <c r="L591" s="13"/>
      <c r="M591" s="13"/>
      <c r="N591" s="13"/>
      <c r="O591" s="13"/>
      <c r="P591" s="13"/>
      <c r="Q591" s="13"/>
      <c r="R591" s="13"/>
      <c r="S591" s="13"/>
    </row>
    <row r="592" spans="1:19" ht="12.7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3"/>
      <c r="K592" s="13"/>
      <c r="L592" s="13"/>
      <c r="M592" s="13"/>
      <c r="N592" s="13"/>
      <c r="O592" s="13"/>
      <c r="P592" s="13"/>
      <c r="Q592" s="13"/>
      <c r="R592" s="13"/>
      <c r="S592" s="13"/>
    </row>
    <row r="593" spans="1:25" ht="12.7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3"/>
      <c r="K593" s="13"/>
      <c r="L593" s="13"/>
      <c r="M593" s="13"/>
      <c r="N593" s="13"/>
      <c r="O593" s="13"/>
      <c r="P593" s="13"/>
      <c r="Q593" s="13"/>
      <c r="R593" s="13"/>
      <c r="S593" s="13"/>
    </row>
    <row r="594" spans="1:25" ht="12.7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3"/>
      <c r="K594" s="13"/>
      <c r="L594" s="13"/>
      <c r="M594" s="13"/>
      <c r="N594" s="13"/>
      <c r="O594" s="13"/>
      <c r="P594" s="13"/>
      <c r="Q594" s="13"/>
      <c r="R594" s="13"/>
      <c r="S594" s="13"/>
    </row>
    <row r="595" spans="1:25" ht="12.7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3"/>
      <c r="K595" s="13"/>
      <c r="L595" s="13"/>
      <c r="M595" s="13"/>
      <c r="N595" s="13"/>
      <c r="O595" s="13"/>
      <c r="P595" s="13"/>
      <c r="Q595" s="13"/>
      <c r="R595" s="13"/>
      <c r="S595" s="13"/>
    </row>
    <row r="596" spans="1:25" ht="12.7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3"/>
      <c r="K596" s="13"/>
      <c r="L596" s="13"/>
      <c r="M596" s="13"/>
      <c r="N596" s="13"/>
      <c r="O596" s="13"/>
      <c r="P596" s="13"/>
      <c r="Q596" s="13"/>
      <c r="R596" s="13"/>
      <c r="S596" s="13"/>
    </row>
    <row r="597" spans="1:25" ht="12.7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3"/>
      <c r="K597" s="13"/>
      <c r="L597" s="13"/>
      <c r="M597" s="13"/>
      <c r="N597" s="13"/>
      <c r="O597" s="13"/>
      <c r="P597" s="13"/>
      <c r="Q597" s="13"/>
      <c r="R597" s="13"/>
      <c r="S597" s="13"/>
    </row>
    <row r="598" spans="1:25" ht="12.7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3"/>
      <c r="K598" s="13"/>
      <c r="L598" s="13"/>
      <c r="M598" s="13"/>
      <c r="N598" s="13"/>
      <c r="O598" s="13"/>
      <c r="P598" s="13"/>
      <c r="Q598" s="13"/>
      <c r="R598" s="13"/>
      <c r="S598" s="13"/>
    </row>
    <row r="599" spans="1:25" ht="12.7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3"/>
      <c r="K599" s="13"/>
      <c r="L599" s="13"/>
      <c r="M599" s="13"/>
      <c r="N599" s="13"/>
      <c r="O599" s="13"/>
      <c r="P599" s="13"/>
      <c r="Q599" s="13"/>
      <c r="R599" s="13"/>
      <c r="S599" s="13"/>
    </row>
    <row r="600" spans="1:25" ht="12.75" customHeight="1" thickBo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3"/>
      <c r="K600" s="13"/>
      <c r="L600" s="13"/>
      <c r="M600" s="13"/>
      <c r="N600" s="13"/>
      <c r="O600" s="13"/>
      <c r="P600" s="13"/>
      <c r="Q600" s="13"/>
      <c r="R600" s="13"/>
      <c r="S600" s="13"/>
    </row>
    <row r="601" spans="1:25" ht="12.75" customHeight="1" thickBo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W601" s="17" t="s">
        <v>36</v>
      </c>
      <c r="X601" s="18"/>
      <c r="Y601" s="19"/>
    </row>
    <row r="602" spans="1:25" ht="12.7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W602" s="17" t="s">
        <v>37</v>
      </c>
      <c r="X602" s="20" t="s">
        <v>38</v>
      </c>
      <c r="Y602" s="20"/>
    </row>
    <row r="603" spans="1:25" ht="12.7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W603" s="21" t="s">
        <v>39</v>
      </c>
      <c r="X603" s="22" t="s">
        <v>40</v>
      </c>
      <c r="Y603" s="22"/>
    </row>
    <row r="604" spans="1:25" ht="12.7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W604" s="21" t="s">
        <v>41</v>
      </c>
      <c r="X604" s="22" t="s">
        <v>42</v>
      </c>
      <c r="Y604" s="22"/>
    </row>
    <row r="605" spans="1:25" ht="12.7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W605" s="21" t="s">
        <v>43</v>
      </c>
      <c r="X605" s="22" t="s">
        <v>44</v>
      </c>
      <c r="Y605" s="22" t="s">
        <v>45</v>
      </c>
    </row>
    <row r="606" spans="1:25" ht="12.7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W606" s="21" t="s">
        <v>46</v>
      </c>
      <c r="X606" s="22" t="s">
        <v>44</v>
      </c>
      <c r="Y606" s="22" t="s">
        <v>47</v>
      </c>
    </row>
    <row r="607" spans="1:25" ht="12.7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W607" s="23" t="s">
        <v>48</v>
      </c>
      <c r="X607" s="24" t="s">
        <v>49</v>
      </c>
      <c r="Y607" s="24" t="s">
        <v>50</v>
      </c>
    </row>
    <row r="608" spans="1:25" ht="12.7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W608" s="23" t="s">
        <v>51</v>
      </c>
      <c r="X608" s="24" t="s">
        <v>52</v>
      </c>
      <c r="Y608" s="24" t="s">
        <v>53</v>
      </c>
    </row>
    <row r="609" spans="1:25" ht="12.7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W609" s="23" t="s">
        <v>54</v>
      </c>
      <c r="X609" s="24" t="s">
        <v>55</v>
      </c>
      <c r="Y609" s="24" t="s">
        <v>56</v>
      </c>
    </row>
    <row r="610" spans="1:25" ht="12.7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W610" s="23" t="s">
        <v>54</v>
      </c>
      <c r="X610" s="24" t="s">
        <v>57</v>
      </c>
      <c r="Y610" s="24" t="s">
        <v>58</v>
      </c>
    </row>
    <row r="611" spans="1:25" ht="12.7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W611" s="23" t="s">
        <v>54</v>
      </c>
      <c r="X611" s="24" t="s">
        <v>59</v>
      </c>
      <c r="Y611" s="24" t="s">
        <v>60</v>
      </c>
    </row>
    <row r="612" spans="1:25" ht="12.75" customHeight="1" thickBo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W612" s="25" t="s">
        <v>54</v>
      </c>
      <c r="X612" s="26" t="s">
        <v>61</v>
      </c>
      <c r="Y612" s="26" t="s">
        <v>62</v>
      </c>
    </row>
    <row r="613" spans="1:25" ht="12.7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3"/>
      <c r="K613" s="13"/>
      <c r="L613" s="13"/>
      <c r="M613" s="13"/>
      <c r="N613" s="13"/>
      <c r="O613" s="13"/>
      <c r="P613" s="13"/>
      <c r="Q613" s="13"/>
      <c r="R613" s="13"/>
      <c r="S613" s="13"/>
    </row>
    <row r="614" spans="1:25" ht="12.7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3"/>
      <c r="K614" s="13"/>
      <c r="L614" s="13"/>
      <c r="M614" s="13"/>
      <c r="N614" s="13"/>
      <c r="O614" s="13"/>
      <c r="P614" s="13"/>
      <c r="Q614" s="13"/>
      <c r="R614" s="13"/>
      <c r="S614" s="13"/>
    </row>
    <row r="615" spans="1:25" ht="12.7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3"/>
      <c r="K615" s="13"/>
      <c r="L615" s="13"/>
      <c r="M615" s="13"/>
      <c r="N615" s="13"/>
      <c r="O615" s="13"/>
      <c r="P615" s="13"/>
      <c r="Q615" s="13"/>
      <c r="R615" s="13"/>
      <c r="S615" s="13"/>
    </row>
    <row r="616" spans="1:25" ht="12.7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3"/>
      <c r="K616" s="13"/>
      <c r="L616" s="13"/>
      <c r="M616" s="13"/>
      <c r="N616" s="13"/>
      <c r="O616" s="13"/>
      <c r="P616" s="13"/>
      <c r="Q616" s="13"/>
      <c r="R616" s="13"/>
      <c r="S616" s="13"/>
    </row>
    <row r="617" spans="1:25" ht="12.7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3"/>
      <c r="K617" s="13"/>
      <c r="L617" s="13"/>
      <c r="M617" s="13"/>
      <c r="N617" s="13"/>
      <c r="O617" s="13"/>
      <c r="P617" s="13"/>
      <c r="Q617" s="13"/>
      <c r="R617" s="13"/>
      <c r="S617" s="13"/>
    </row>
    <row r="618" spans="1:25" ht="12.7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3"/>
      <c r="K618" s="13"/>
      <c r="L618" s="13"/>
      <c r="M618" s="13"/>
      <c r="N618" s="13"/>
      <c r="O618" s="13"/>
      <c r="P618" s="13"/>
      <c r="Q618" s="13"/>
      <c r="R618" s="13"/>
      <c r="S618" s="13"/>
    </row>
    <row r="619" spans="1:25" ht="12.7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3"/>
      <c r="K619" s="13"/>
      <c r="L619" s="13"/>
      <c r="M619" s="13"/>
      <c r="N619" s="13"/>
      <c r="O619" s="13"/>
      <c r="P619" s="13"/>
      <c r="Q619" s="13"/>
      <c r="R619" s="13"/>
      <c r="S619" s="13"/>
    </row>
    <row r="620" spans="1:25" ht="12.7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3"/>
      <c r="O620" s="13"/>
      <c r="P620" s="13"/>
      <c r="Q620" s="13"/>
      <c r="R620" s="13"/>
      <c r="S620" s="13"/>
    </row>
    <row r="621" spans="1:25" ht="12.7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3"/>
      <c r="K621" s="13"/>
      <c r="L621" s="13"/>
      <c r="M621" s="13"/>
      <c r="N621" s="13"/>
      <c r="O621" s="13"/>
      <c r="P621" s="13"/>
      <c r="Q621" s="13"/>
      <c r="R621" s="13"/>
      <c r="S621" s="13"/>
    </row>
    <row r="622" spans="1:25" ht="12.7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3"/>
      <c r="K622" s="13"/>
      <c r="L622" s="13"/>
      <c r="M622" s="13"/>
      <c r="N622" s="13"/>
      <c r="O622" s="13"/>
      <c r="P622" s="13"/>
      <c r="Q622" s="13"/>
      <c r="R622" s="13"/>
      <c r="S622" s="13"/>
    </row>
    <row r="623" spans="1:25" ht="12.7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3"/>
      <c r="K623" s="13"/>
      <c r="L623" s="13"/>
      <c r="M623" s="13"/>
      <c r="N623" s="13"/>
      <c r="O623" s="13"/>
      <c r="P623" s="13"/>
      <c r="Q623" s="13"/>
      <c r="R623" s="13"/>
      <c r="S623" s="13"/>
    </row>
    <row r="624" spans="1:25" ht="12.7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3"/>
      <c r="K624" s="13"/>
      <c r="L624" s="13"/>
      <c r="M624" s="13"/>
      <c r="N624" s="13"/>
      <c r="O624" s="13"/>
      <c r="P624" s="13"/>
      <c r="Q624" s="13"/>
      <c r="R624" s="13"/>
      <c r="S624" s="13"/>
    </row>
    <row r="625" spans="1:19" ht="12.7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3"/>
      <c r="K625" s="13"/>
      <c r="L625" s="13"/>
      <c r="M625" s="13"/>
      <c r="N625" s="13"/>
      <c r="O625" s="13"/>
      <c r="P625" s="13"/>
      <c r="Q625" s="13"/>
      <c r="R625" s="13"/>
      <c r="S625" s="13"/>
    </row>
    <row r="626" spans="1:19" ht="12.7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3"/>
      <c r="K626" s="13"/>
      <c r="L626" s="13"/>
      <c r="M626" s="13"/>
      <c r="N626" s="13"/>
      <c r="O626" s="13"/>
      <c r="P626" s="13"/>
      <c r="Q626" s="13"/>
      <c r="R626" s="13"/>
      <c r="S626" s="13"/>
    </row>
    <row r="627" spans="1:19" ht="12.7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3"/>
      <c r="K627" s="13"/>
      <c r="L627" s="13"/>
      <c r="M627" s="13"/>
      <c r="N627" s="13"/>
      <c r="O627" s="13"/>
      <c r="P627" s="13"/>
      <c r="Q627" s="13"/>
      <c r="R627" s="13"/>
      <c r="S627" s="13"/>
    </row>
    <row r="628" spans="1:19" ht="12.7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3"/>
      <c r="K628" s="13"/>
      <c r="L628" s="13"/>
      <c r="M628" s="13"/>
      <c r="N628" s="13"/>
      <c r="O628" s="13"/>
      <c r="P628" s="13"/>
      <c r="Q628" s="13"/>
      <c r="R628" s="13"/>
      <c r="S628" s="13"/>
    </row>
    <row r="629" spans="1:19" ht="12.7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3"/>
      <c r="K629" s="13"/>
      <c r="L629" s="13"/>
      <c r="M629" s="13"/>
      <c r="N629" s="13"/>
      <c r="O629" s="13"/>
      <c r="P629" s="13"/>
      <c r="Q629" s="13"/>
      <c r="R629" s="13"/>
      <c r="S629" s="13"/>
    </row>
    <row r="630" spans="1:19" ht="12.7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3"/>
      <c r="K630" s="13"/>
      <c r="L630" s="13"/>
      <c r="M630" s="13"/>
      <c r="N630" s="13"/>
      <c r="O630" s="13"/>
      <c r="P630" s="13"/>
      <c r="Q630" s="13"/>
      <c r="R630" s="13"/>
      <c r="S630" s="13"/>
    </row>
    <row r="631" spans="1:19" ht="12.7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3"/>
      <c r="K631" s="13"/>
      <c r="L631" s="13"/>
      <c r="M631" s="13"/>
      <c r="N631" s="13"/>
      <c r="O631" s="13"/>
      <c r="P631" s="13"/>
      <c r="Q631" s="13"/>
      <c r="R631" s="13"/>
      <c r="S631" s="13"/>
    </row>
    <row r="632" spans="1:19" ht="12.7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3"/>
      <c r="K632" s="13"/>
      <c r="L632" s="13"/>
      <c r="M632" s="13"/>
      <c r="N632" s="13"/>
      <c r="O632" s="13"/>
      <c r="P632" s="13"/>
      <c r="Q632" s="13"/>
      <c r="R632" s="13"/>
      <c r="S632" s="13"/>
    </row>
    <row r="633" spans="1:19" ht="12.7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3"/>
      <c r="K633" s="13"/>
      <c r="L633" s="13"/>
      <c r="M633" s="13"/>
      <c r="N633" s="13"/>
      <c r="O633" s="13"/>
      <c r="P633" s="13"/>
      <c r="Q633" s="13"/>
      <c r="R633" s="13"/>
      <c r="S633" s="13"/>
    </row>
    <row r="634" spans="1:19" ht="12.7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3"/>
      <c r="K634" s="13"/>
      <c r="L634" s="13"/>
      <c r="M634" s="13"/>
      <c r="N634" s="13"/>
      <c r="O634" s="13"/>
      <c r="P634" s="13"/>
      <c r="Q634" s="13"/>
      <c r="R634" s="13"/>
      <c r="S634" s="13"/>
    </row>
    <row r="635" spans="1:19" ht="12.7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3"/>
      <c r="K635" s="13"/>
      <c r="L635" s="13"/>
      <c r="M635" s="13"/>
      <c r="N635" s="13"/>
      <c r="O635" s="13"/>
      <c r="P635" s="13"/>
      <c r="Q635" s="13"/>
      <c r="R635" s="13"/>
      <c r="S635" s="13"/>
    </row>
    <row r="636" spans="1:19" ht="12.7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3"/>
      <c r="K636" s="13"/>
      <c r="L636" s="13"/>
      <c r="M636" s="13"/>
      <c r="N636" s="13"/>
      <c r="O636" s="13"/>
      <c r="P636" s="13"/>
      <c r="Q636" s="13"/>
      <c r="R636" s="13"/>
      <c r="S636" s="13"/>
    </row>
    <row r="637" spans="1:19" ht="12.7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3"/>
      <c r="K637" s="13"/>
      <c r="L637" s="13"/>
      <c r="M637" s="13"/>
      <c r="N637" s="13"/>
      <c r="O637" s="13"/>
      <c r="P637" s="13"/>
      <c r="Q637" s="13"/>
      <c r="R637" s="13"/>
      <c r="S637" s="13"/>
    </row>
    <row r="638" spans="1:19" ht="12.7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3"/>
      <c r="K638" s="13"/>
      <c r="L638" s="13"/>
      <c r="M638" s="13"/>
      <c r="N638" s="13"/>
      <c r="O638" s="13"/>
      <c r="P638" s="13"/>
      <c r="Q638" s="13"/>
      <c r="R638" s="13"/>
      <c r="S638" s="13"/>
    </row>
    <row r="639" spans="1:19" ht="12.7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3"/>
      <c r="K639" s="13"/>
      <c r="L639" s="13"/>
      <c r="M639" s="13"/>
      <c r="N639" s="13"/>
      <c r="O639" s="13"/>
      <c r="P639" s="13"/>
      <c r="Q639" s="13"/>
      <c r="R639" s="13"/>
      <c r="S639" s="13"/>
    </row>
    <row r="640" spans="1:19" ht="12.7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3"/>
      <c r="K640" s="13"/>
      <c r="L640" s="13"/>
      <c r="M640" s="13"/>
      <c r="N640" s="13"/>
      <c r="O640" s="13"/>
      <c r="P640" s="13"/>
      <c r="Q640" s="13"/>
      <c r="R640" s="13"/>
      <c r="S640" s="13"/>
    </row>
    <row r="641" spans="1:19" ht="12.7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3"/>
      <c r="K641" s="13"/>
      <c r="L641" s="13"/>
      <c r="M641" s="13"/>
      <c r="N641" s="13"/>
      <c r="O641" s="13"/>
      <c r="P641" s="13"/>
      <c r="Q641" s="13"/>
      <c r="R641" s="13"/>
      <c r="S641" s="13"/>
    </row>
    <row r="642" spans="1:19" ht="12.7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3"/>
      <c r="K642" s="13"/>
      <c r="L642" s="13"/>
      <c r="M642" s="13"/>
      <c r="N642" s="13"/>
      <c r="O642" s="13"/>
      <c r="P642" s="13"/>
      <c r="Q642" s="13"/>
      <c r="R642" s="13"/>
      <c r="S642" s="13"/>
    </row>
    <row r="643" spans="1:19" ht="12.7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3"/>
      <c r="K643" s="13"/>
      <c r="L643" s="13"/>
      <c r="M643" s="13"/>
      <c r="N643" s="13"/>
      <c r="O643" s="13"/>
      <c r="P643" s="13"/>
      <c r="Q643" s="13"/>
      <c r="R643" s="13"/>
      <c r="S643" s="13"/>
    </row>
    <row r="644" spans="1:19" ht="12.7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3"/>
      <c r="K644" s="13"/>
      <c r="L644" s="13"/>
      <c r="M644" s="13"/>
      <c r="N644" s="13"/>
      <c r="O644" s="13"/>
      <c r="P644" s="13"/>
      <c r="Q644" s="13"/>
      <c r="R644" s="13"/>
      <c r="S644" s="13"/>
    </row>
    <row r="645" spans="1:19" ht="12.7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3"/>
      <c r="K645" s="13"/>
      <c r="L645" s="13"/>
      <c r="M645" s="13"/>
      <c r="N645" s="13"/>
      <c r="O645" s="13"/>
      <c r="P645" s="13"/>
      <c r="Q645" s="13"/>
      <c r="R645" s="13"/>
      <c r="S645" s="13"/>
    </row>
    <row r="646" spans="1:19" ht="12.7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3"/>
      <c r="K646" s="13"/>
      <c r="L646" s="13"/>
      <c r="M646" s="13"/>
      <c r="N646" s="13"/>
      <c r="O646" s="13"/>
      <c r="P646" s="13"/>
      <c r="Q646" s="13"/>
      <c r="R646" s="13"/>
      <c r="S646" s="13"/>
    </row>
    <row r="647" spans="1:19" ht="12.7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3"/>
      <c r="K647" s="13"/>
      <c r="L647" s="13"/>
      <c r="M647" s="13"/>
      <c r="N647" s="13"/>
      <c r="O647" s="13"/>
      <c r="P647" s="13"/>
      <c r="Q647" s="13"/>
      <c r="R647" s="13"/>
      <c r="S647" s="13"/>
    </row>
    <row r="648" spans="1:19" ht="12.7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3"/>
      <c r="O648" s="13"/>
      <c r="P648" s="13"/>
      <c r="Q648" s="13"/>
      <c r="R648" s="13"/>
      <c r="S648" s="13"/>
    </row>
    <row r="649" spans="1:19" ht="12.7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3"/>
      <c r="K649" s="13"/>
      <c r="L649" s="13"/>
      <c r="M649" s="13"/>
      <c r="N649" s="13"/>
      <c r="O649" s="13"/>
      <c r="P649" s="13"/>
      <c r="Q649" s="13"/>
      <c r="R649" s="13"/>
      <c r="S649" s="13"/>
    </row>
    <row r="650" spans="1:19" ht="12.7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3"/>
      <c r="K650" s="13"/>
      <c r="L650" s="13"/>
      <c r="M650" s="13"/>
      <c r="N650" s="13"/>
      <c r="O650" s="13"/>
      <c r="P650" s="13"/>
      <c r="Q650" s="13"/>
      <c r="R650" s="13"/>
      <c r="S650" s="13"/>
    </row>
    <row r="651" spans="1:19" ht="12.7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3"/>
      <c r="K651" s="13"/>
      <c r="L651" s="13"/>
      <c r="M651" s="13"/>
      <c r="N651" s="13"/>
      <c r="O651" s="13"/>
      <c r="P651" s="13"/>
      <c r="Q651" s="13"/>
      <c r="R651" s="13"/>
      <c r="S651" s="13"/>
    </row>
    <row r="652" spans="1:19" ht="12.7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3"/>
      <c r="K652" s="13"/>
      <c r="L652" s="13"/>
      <c r="M652" s="13"/>
      <c r="N652" s="13"/>
      <c r="O652" s="13"/>
      <c r="P652" s="13"/>
      <c r="Q652" s="13"/>
      <c r="R652" s="13"/>
      <c r="S652" s="13"/>
    </row>
    <row r="653" spans="1:19" ht="12.7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3"/>
      <c r="O653" s="13"/>
      <c r="P653" s="13"/>
      <c r="Q653" s="13"/>
      <c r="R653" s="13"/>
      <c r="S653" s="13"/>
    </row>
    <row r="654" spans="1:19" ht="12.7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3"/>
      <c r="O654" s="13"/>
      <c r="P654" s="13"/>
      <c r="Q654" s="13"/>
      <c r="R654" s="13"/>
      <c r="S654" s="13"/>
    </row>
    <row r="655" spans="1:19" ht="12.7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3"/>
      <c r="K655" s="13"/>
      <c r="L655" s="13"/>
      <c r="M655" s="13"/>
      <c r="N655" s="13"/>
      <c r="O655" s="13"/>
      <c r="P655" s="13"/>
      <c r="Q655" s="13"/>
      <c r="R655" s="13"/>
      <c r="S655" s="13"/>
    </row>
    <row r="656" spans="1:19" ht="12.7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3"/>
      <c r="K656" s="13"/>
      <c r="L656" s="13"/>
      <c r="M656" s="13"/>
      <c r="N656" s="13"/>
      <c r="O656" s="13"/>
      <c r="P656" s="13"/>
      <c r="Q656" s="13"/>
      <c r="R656" s="13"/>
      <c r="S656" s="13"/>
    </row>
    <row r="657" spans="1:19" ht="12.7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3"/>
      <c r="K657" s="13"/>
      <c r="L657" s="13"/>
      <c r="M657" s="13"/>
      <c r="N657" s="13"/>
      <c r="O657" s="13"/>
      <c r="P657" s="13"/>
      <c r="Q657" s="13"/>
      <c r="R657" s="13"/>
      <c r="S657" s="13"/>
    </row>
    <row r="658" spans="1:19" ht="12.7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3"/>
      <c r="K658" s="13"/>
      <c r="L658" s="13"/>
      <c r="M658" s="13"/>
      <c r="N658" s="13"/>
      <c r="O658" s="13"/>
      <c r="P658" s="13"/>
      <c r="Q658" s="13"/>
      <c r="R658" s="13"/>
      <c r="S658" s="13"/>
    </row>
    <row r="659" spans="1:19" ht="12.7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3"/>
      <c r="K659" s="13"/>
      <c r="L659" s="13"/>
      <c r="M659" s="13"/>
      <c r="N659" s="13"/>
      <c r="O659" s="13"/>
      <c r="P659" s="13"/>
      <c r="Q659" s="13"/>
      <c r="R659" s="13"/>
      <c r="S659" s="13"/>
    </row>
    <row r="660" spans="1:19" ht="12.7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3"/>
      <c r="K660" s="13"/>
      <c r="L660" s="13"/>
      <c r="M660" s="13"/>
      <c r="N660" s="13"/>
      <c r="O660" s="13"/>
      <c r="P660" s="13"/>
      <c r="Q660" s="13"/>
      <c r="R660" s="13"/>
      <c r="S660" s="13"/>
    </row>
    <row r="661" spans="1:19" ht="12.7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3"/>
      <c r="K661" s="13"/>
      <c r="L661" s="13"/>
      <c r="M661" s="13"/>
      <c r="N661" s="13"/>
      <c r="O661" s="13"/>
      <c r="P661" s="13"/>
      <c r="Q661" s="13"/>
      <c r="R661" s="13"/>
      <c r="S661" s="13"/>
    </row>
    <row r="662" spans="1:19" ht="12.7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3"/>
      <c r="K662" s="13"/>
      <c r="L662" s="13"/>
      <c r="M662" s="13"/>
      <c r="N662" s="13"/>
      <c r="O662" s="13"/>
      <c r="P662" s="13"/>
      <c r="Q662" s="13"/>
      <c r="R662" s="13"/>
      <c r="S662" s="13"/>
    </row>
    <row r="663" spans="1:19" ht="12.7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</row>
    <row r="664" spans="1:19" ht="12.7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3"/>
      <c r="K664" s="13"/>
      <c r="L664" s="13"/>
      <c r="M664" s="13"/>
      <c r="N664" s="13"/>
      <c r="O664" s="13"/>
      <c r="P664" s="13"/>
      <c r="Q664" s="13"/>
      <c r="R664" s="13"/>
      <c r="S664" s="13"/>
    </row>
    <row r="665" spans="1:19" ht="12.7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3"/>
      <c r="K665" s="13"/>
      <c r="L665" s="13"/>
      <c r="M665" s="13"/>
      <c r="N665" s="13"/>
      <c r="O665" s="13"/>
      <c r="P665" s="13"/>
      <c r="Q665" s="13"/>
      <c r="R665" s="13"/>
      <c r="S665" s="13"/>
    </row>
    <row r="666" spans="1:19" ht="12.7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3"/>
      <c r="K666" s="13"/>
      <c r="L666" s="13"/>
      <c r="M666" s="13"/>
      <c r="N666" s="13"/>
      <c r="O666" s="13"/>
      <c r="P666" s="13"/>
      <c r="Q666" s="13"/>
      <c r="R666" s="13"/>
      <c r="S666" s="13"/>
    </row>
    <row r="667" spans="1:19" ht="12.7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3"/>
      <c r="K667" s="13"/>
      <c r="L667" s="13"/>
      <c r="M667" s="13"/>
      <c r="N667" s="13"/>
      <c r="O667" s="13"/>
      <c r="P667" s="13"/>
      <c r="Q667" s="13"/>
      <c r="R667" s="13"/>
      <c r="S667" s="13"/>
    </row>
    <row r="668" spans="1:19" ht="12.7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3"/>
      <c r="K668" s="13"/>
      <c r="L668" s="13"/>
      <c r="M668" s="13"/>
      <c r="N668" s="13"/>
      <c r="O668" s="13"/>
      <c r="P668" s="13"/>
      <c r="Q668" s="13"/>
      <c r="R668" s="13"/>
      <c r="S668" s="13"/>
    </row>
    <row r="669" spans="1:19" ht="12.7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3"/>
      <c r="K669" s="13"/>
      <c r="L669" s="13"/>
      <c r="M669" s="13"/>
      <c r="N669" s="13"/>
      <c r="O669" s="13"/>
      <c r="P669" s="13"/>
      <c r="Q669" s="13"/>
      <c r="R669" s="13"/>
      <c r="S669" s="13"/>
    </row>
    <row r="670" spans="1:19" ht="12.7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3"/>
      <c r="K670" s="13"/>
      <c r="L670" s="13"/>
      <c r="M670" s="13"/>
      <c r="N670" s="13"/>
      <c r="O670" s="13"/>
      <c r="P670" s="13"/>
      <c r="Q670" s="13"/>
      <c r="R670" s="13"/>
      <c r="S670" s="13"/>
    </row>
    <row r="671" spans="1:19" ht="12.7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3"/>
      <c r="K671" s="13"/>
      <c r="L671" s="13"/>
      <c r="M671" s="13"/>
      <c r="N671" s="13"/>
      <c r="O671" s="13"/>
      <c r="P671" s="13"/>
      <c r="Q671" s="13"/>
      <c r="R671" s="13"/>
      <c r="S671" s="13"/>
    </row>
    <row r="672" spans="1:19" ht="12.7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3"/>
      <c r="K672" s="13"/>
      <c r="L672" s="13"/>
      <c r="M672" s="13"/>
      <c r="N672" s="13"/>
      <c r="O672" s="13"/>
      <c r="P672" s="13"/>
      <c r="Q672" s="13"/>
      <c r="R672" s="13"/>
      <c r="S672" s="13"/>
    </row>
    <row r="673" spans="1:19" ht="12.7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3"/>
      <c r="K673" s="13"/>
      <c r="L673" s="13"/>
      <c r="M673" s="13"/>
      <c r="N673" s="13"/>
      <c r="O673" s="13"/>
      <c r="P673" s="13"/>
      <c r="Q673" s="13"/>
      <c r="R673" s="13"/>
      <c r="S673" s="13"/>
    </row>
    <row r="674" spans="1:19" ht="12.7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3"/>
      <c r="K674" s="13"/>
      <c r="L674" s="13"/>
      <c r="M674" s="13"/>
      <c r="N674" s="13"/>
      <c r="O674" s="13"/>
      <c r="P674" s="13"/>
      <c r="Q674" s="13"/>
      <c r="R674" s="13"/>
      <c r="S674" s="13"/>
    </row>
    <row r="675" spans="1:19" ht="12.7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3"/>
      <c r="K675" s="13"/>
      <c r="L675" s="13"/>
      <c r="M675" s="13"/>
      <c r="N675" s="13"/>
      <c r="O675" s="13"/>
      <c r="P675" s="13"/>
      <c r="Q675" s="13"/>
      <c r="R675" s="13"/>
      <c r="S675" s="13"/>
    </row>
    <row r="676" spans="1:19" ht="12.7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3"/>
      <c r="K676" s="13"/>
      <c r="L676" s="13"/>
      <c r="M676" s="13"/>
      <c r="N676" s="13"/>
      <c r="O676" s="13"/>
      <c r="P676" s="13"/>
      <c r="Q676" s="13"/>
      <c r="R676" s="13"/>
      <c r="S676" s="13"/>
    </row>
    <row r="677" spans="1:19" ht="12.7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3"/>
      <c r="K677" s="13"/>
      <c r="L677" s="13"/>
      <c r="M677" s="13"/>
      <c r="N677" s="13"/>
      <c r="O677" s="13"/>
      <c r="P677" s="13"/>
      <c r="Q677" s="13"/>
      <c r="R677" s="13"/>
      <c r="S677" s="13"/>
    </row>
    <row r="678" spans="1:19" ht="12.7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3"/>
      <c r="K678" s="13"/>
      <c r="L678" s="13"/>
      <c r="M678" s="13"/>
      <c r="N678" s="13"/>
      <c r="O678" s="13"/>
      <c r="P678" s="13"/>
      <c r="Q678" s="13"/>
      <c r="R678" s="13"/>
      <c r="S678" s="13"/>
    </row>
    <row r="679" spans="1:19" ht="12.7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3"/>
      <c r="K679" s="13"/>
      <c r="L679" s="13"/>
      <c r="M679" s="13"/>
      <c r="N679" s="13"/>
      <c r="O679" s="13"/>
      <c r="P679" s="13"/>
      <c r="Q679" s="13"/>
      <c r="R679" s="13"/>
      <c r="S679" s="13"/>
    </row>
    <row r="680" spans="1:19" ht="12.7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3"/>
      <c r="K680" s="13"/>
      <c r="L680" s="13"/>
      <c r="M680" s="13"/>
      <c r="N680" s="13"/>
      <c r="O680" s="13"/>
      <c r="P680" s="13"/>
      <c r="Q680" s="13"/>
      <c r="R680" s="13"/>
      <c r="S680" s="13"/>
    </row>
    <row r="681" spans="1:19" ht="12.7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3"/>
      <c r="K681" s="13"/>
      <c r="L681" s="13"/>
      <c r="M681" s="13"/>
      <c r="N681" s="13"/>
      <c r="O681" s="13"/>
      <c r="P681" s="13"/>
      <c r="Q681" s="13"/>
      <c r="R681" s="13"/>
      <c r="S681" s="13"/>
    </row>
    <row r="682" spans="1:19" ht="12.7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3"/>
      <c r="K682" s="13"/>
      <c r="L682" s="13"/>
      <c r="M682" s="13"/>
      <c r="N682" s="13"/>
      <c r="O682" s="13"/>
      <c r="P682" s="13"/>
      <c r="Q682" s="13"/>
      <c r="R682" s="13"/>
      <c r="S682" s="13"/>
    </row>
    <row r="683" spans="1:19" ht="12.7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3"/>
      <c r="K683" s="13"/>
      <c r="L683" s="13"/>
      <c r="M683" s="13"/>
      <c r="N683" s="13"/>
      <c r="O683" s="13"/>
      <c r="P683" s="13"/>
      <c r="Q683" s="13"/>
      <c r="R683" s="13"/>
      <c r="S683" s="13"/>
    </row>
    <row r="684" spans="1:19" ht="12.7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3"/>
      <c r="K684" s="13"/>
      <c r="L684" s="13"/>
      <c r="M684" s="13"/>
      <c r="N684" s="13"/>
      <c r="O684" s="13"/>
      <c r="P684" s="13"/>
      <c r="Q684" s="13"/>
      <c r="R684" s="13"/>
      <c r="S684" s="13"/>
    </row>
    <row r="685" spans="1:19" ht="12.7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3"/>
      <c r="K685" s="13"/>
      <c r="L685" s="13"/>
      <c r="M685" s="13"/>
      <c r="N685" s="13"/>
      <c r="O685" s="13"/>
      <c r="P685" s="13"/>
      <c r="Q685" s="13"/>
      <c r="R685" s="13"/>
      <c r="S685" s="13"/>
    </row>
    <row r="686" spans="1:19" ht="12.7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3"/>
      <c r="K686" s="13"/>
      <c r="L686" s="13"/>
      <c r="M686" s="13"/>
      <c r="N686" s="13"/>
      <c r="O686" s="13"/>
      <c r="P686" s="13"/>
      <c r="Q686" s="13"/>
      <c r="R686" s="13"/>
      <c r="S686" s="13"/>
    </row>
    <row r="687" spans="1:19" ht="12.7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3"/>
      <c r="K687" s="13"/>
      <c r="L687" s="13"/>
      <c r="M687" s="13"/>
      <c r="N687" s="13"/>
      <c r="O687" s="13"/>
      <c r="P687" s="13"/>
      <c r="Q687" s="13"/>
      <c r="R687" s="13"/>
      <c r="S687" s="13"/>
    </row>
    <row r="688" spans="1:19" ht="12.7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3"/>
      <c r="O688" s="13"/>
      <c r="P688" s="13"/>
      <c r="Q688" s="13"/>
      <c r="R688" s="13"/>
      <c r="S688" s="13"/>
    </row>
    <row r="689" spans="1:19" ht="12.7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3"/>
      <c r="K689" s="13"/>
      <c r="L689" s="13"/>
      <c r="M689" s="13"/>
      <c r="N689" s="13"/>
      <c r="O689" s="13"/>
      <c r="P689" s="13"/>
      <c r="Q689" s="13"/>
      <c r="R689" s="13"/>
      <c r="S689" s="13"/>
    </row>
    <row r="690" spans="1:19" ht="12.7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3"/>
      <c r="K690" s="13"/>
      <c r="L690" s="13"/>
      <c r="M690" s="13"/>
      <c r="N690" s="13"/>
      <c r="O690" s="13"/>
      <c r="P690" s="13"/>
      <c r="Q690" s="13"/>
      <c r="R690" s="13"/>
      <c r="S690" s="13"/>
    </row>
    <row r="691" spans="1:19" ht="12.7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3"/>
      <c r="K691" s="13"/>
      <c r="L691" s="13"/>
      <c r="M691" s="13"/>
      <c r="N691" s="13"/>
      <c r="O691" s="13"/>
      <c r="P691" s="13"/>
      <c r="Q691" s="13"/>
      <c r="R691" s="13"/>
      <c r="S691" s="13"/>
    </row>
    <row r="692" spans="1:19" ht="12.7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3"/>
      <c r="K692" s="13"/>
      <c r="L692" s="13"/>
      <c r="M692" s="13"/>
      <c r="N692" s="13"/>
      <c r="O692" s="13"/>
      <c r="P692" s="13"/>
      <c r="Q692" s="13"/>
      <c r="R692" s="13"/>
      <c r="S692" s="13"/>
    </row>
    <row r="693" spans="1:19" ht="12.7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3"/>
      <c r="K693" s="13"/>
      <c r="L693" s="13"/>
      <c r="M693" s="13"/>
      <c r="N693" s="13"/>
      <c r="O693" s="13"/>
      <c r="P693" s="13"/>
      <c r="Q693" s="13"/>
      <c r="R693" s="13"/>
      <c r="S693" s="13"/>
    </row>
    <row r="694" spans="1:19" ht="12.7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3"/>
      <c r="K694" s="13"/>
      <c r="L694" s="13"/>
      <c r="M694" s="13"/>
      <c r="N694" s="13"/>
      <c r="O694" s="13"/>
      <c r="P694" s="13"/>
      <c r="Q694" s="13"/>
      <c r="R694" s="13"/>
      <c r="S694" s="13"/>
    </row>
    <row r="695" spans="1:19" ht="12.7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3"/>
      <c r="K695" s="13"/>
      <c r="L695" s="13"/>
      <c r="M695" s="13"/>
      <c r="N695" s="13"/>
      <c r="O695" s="13"/>
      <c r="P695" s="13"/>
      <c r="Q695" s="13"/>
      <c r="R695" s="13"/>
      <c r="S695" s="13"/>
    </row>
    <row r="696" spans="1:19" ht="12.7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3"/>
      <c r="O696" s="13"/>
      <c r="P696" s="13"/>
      <c r="Q696" s="13"/>
      <c r="R696" s="13"/>
      <c r="S696" s="13"/>
    </row>
    <row r="697" spans="1:19" ht="12.7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3"/>
      <c r="K697" s="13"/>
      <c r="L697" s="13"/>
      <c r="M697" s="13"/>
      <c r="N697" s="13"/>
      <c r="O697" s="13"/>
      <c r="P697" s="13"/>
      <c r="Q697" s="13"/>
      <c r="R697" s="13"/>
      <c r="S697" s="13"/>
    </row>
    <row r="698" spans="1:19" ht="12.7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3"/>
      <c r="K698" s="13"/>
      <c r="L698" s="13"/>
      <c r="M698" s="13"/>
      <c r="N698" s="13"/>
      <c r="O698" s="13"/>
      <c r="P698" s="13"/>
      <c r="Q698" s="13"/>
      <c r="R698" s="13"/>
      <c r="S698" s="13"/>
    </row>
    <row r="699" spans="1:19" ht="12.7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3"/>
      <c r="K699" s="13"/>
      <c r="L699" s="13"/>
      <c r="M699" s="13"/>
      <c r="N699" s="13"/>
      <c r="O699" s="13"/>
      <c r="P699" s="13"/>
      <c r="Q699" s="13"/>
      <c r="R699" s="13"/>
      <c r="S699" s="13"/>
    </row>
    <row r="700" spans="1:19" ht="12.7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3"/>
      <c r="K700" s="13"/>
      <c r="L700" s="13"/>
      <c r="M700" s="13"/>
      <c r="N700" s="13"/>
      <c r="O700" s="13"/>
      <c r="P700" s="13"/>
      <c r="Q700" s="13"/>
      <c r="R700" s="13"/>
      <c r="S700" s="13"/>
    </row>
    <row r="701" spans="1:19" ht="12.7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3"/>
      <c r="K701" s="13"/>
      <c r="L701" s="13"/>
      <c r="M701" s="13"/>
      <c r="N701" s="13"/>
      <c r="O701" s="13"/>
      <c r="P701" s="13"/>
      <c r="Q701" s="13"/>
      <c r="R701" s="13"/>
      <c r="S701" s="13"/>
    </row>
    <row r="702" spans="1:19" ht="12.7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3"/>
      <c r="K702" s="13"/>
      <c r="L702" s="13"/>
      <c r="M702" s="13"/>
      <c r="N702" s="13"/>
      <c r="O702" s="13"/>
      <c r="P702" s="13"/>
      <c r="Q702" s="13"/>
      <c r="R702" s="13"/>
      <c r="S702" s="13"/>
    </row>
    <row r="703" spans="1:19" ht="12.7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3"/>
      <c r="K703" s="13"/>
      <c r="L703" s="13"/>
      <c r="M703" s="13"/>
      <c r="N703" s="13"/>
      <c r="O703" s="13"/>
      <c r="P703" s="13"/>
      <c r="Q703" s="13"/>
      <c r="R703" s="13"/>
      <c r="S703" s="13"/>
    </row>
    <row r="704" spans="1:19" ht="12.7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3"/>
      <c r="K704" s="13"/>
      <c r="L704" s="13"/>
      <c r="M704" s="13"/>
      <c r="N704" s="13"/>
      <c r="O704" s="13"/>
      <c r="P704" s="13"/>
      <c r="Q704" s="13"/>
      <c r="R704" s="13"/>
      <c r="S704" s="13"/>
    </row>
    <row r="705" spans="1:19" ht="12.7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3"/>
      <c r="K705" s="13"/>
      <c r="L705" s="13"/>
      <c r="M705" s="13"/>
      <c r="N705" s="13"/>
      <c r="O705" s="13"/>
      <c r="P705" s="13"/>
      <c r="Q705" s="13"/>
      <c r="R705" s="13"/>
      <c r="S705" s="13"/>
    </row>
    <row r="706" spans="1:19" ht="12.7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</row>
    <row r="707" spans="1:19" ht="12.7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3"/>
      <c r="K707" s="13"/>
      <c r="L707" s="13"/>
      <c r="M707" s="13"/>
      <c r="N707" s="13"/>
      <c r="O707" s="13"/>
      <c r="P707" s="13"/>
      <c r="Q707" s="13"/>
      <c r="R707" s="13"/>
      <c r="S707" s="13"/>
    </row>
    <row r="708" spans="1:19" ht="12.7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3"/>
      <c r="K708" s="13"/>
      <c r="L708" s="13"/>
      <c r="M708" s="13"/>
      <c r="N708" s="13"/>
      <c r="O708" s="13"/>
      <c r="P708" s="13"/>
      <c r="Q708" s="13"/>
      <c r="R708" s="13"/>
      <c r="S708" s="13"/>
    </row>
    <row r="709" spans="1:19" ht="12.7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3"/>
      <c r="K709" s="13"/>
      <c r="L709" s="13"/>
      <c r="M709" s="13"/>
      <c r="N709" s="13"/>
      <c r="O709" s="13"/>
      <c r="P709" s="13"/>
      <c r="Q709" s="13"/>
      <c r="R709" s="13"/>
      <c r="S709" s="13"/>
    </row>
    <row r="710" spans="1:19" ht="12.7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3"/>
      <c r="K710" s="13"/>
      <c r="L710" s="13"/>
      <c r="M710" s="13"/>
      <c r="N710" s="13"/>
      <c r="O710" s="13"/>
      <c r="P710" s="13"/>
      <c r="Q710" s="13"/>
      <c r="R710" s="13"/>
      <c r="S710" s="13"/>
    </row>
    <row r="711" spans="1:19" ht="12.7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3"/>
      <c r="K711" s="13"/>
      <c r="L711" s="13"/>
      <c r="M711" s="13"/>
      <c r="N711" s="13"/>
      <c r="O711" s="13"/>
      <c r="P711" s="13"/>
      <c r="Q711" s="13"/>
      <c r="R711" s="13"/>
      <c r="S711" s="13"/>
    </row>
    <row r="712" spans="1:19" ht="12.7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3"/>
      <c r="K712" s="13"/>
      <c r="L712" s="13"/>
      <c r="M712" s="13"/>
      <c r="N712" s="13"/>
      <c r="O712" s="13"/>
      <c r="P712" s="13"/>
      <c r="Q712" s="13"/>
      <c r="R712" s="13"/>
      <c r="S712" s="13"/>
    </row>
    <row r="713" spans="1:19" ht="12.7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3"/>
      <c r="K713" s="13"/>
      <c r="L713" s="13"/>
      <c r="M713" s="13"/>
      <c r="N713" s="13"/>
      <c r="O713" s="13"/>
      <c r="P713" s="13"/>
      <c r="Q713" s="13"/>
      <c r="R713" s="13"/>
      <c r="S713" s="13"/>
    </row>
    <row r="714" spans="1:19" ht="12.7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3"/>
      <c r="K714" s="13"/>
      <c r="L714" s="13"/>
      <c r="M714" s="13"/>
      <c r="N714" s="13"/>
      <c r="O714" s="13"/>
      <c r="P714" s="13"/>
      <c r="Q714" s="13"/>
      <c r="R714" s="13"/>
      <c r="S714" s="13"/>
    </row>
    <row r="715" spans="1:19" ht="12.7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3"/>
      <c r="K715" s="13"/>
      <c r="L715" s="13"/>
      <c r="M715" s="13"/>
      <c r="N715" s="13"/>
      <c r="O715" s="13"/>
      <c r="P715" s="13"/>
      <c r="Q715" s="13"/>
      <c r="R715" s="13"/>
      <c r="S715" s="13"/>
    </row>
    <row r="716" spans="1:19" ht="12.7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3"/>
      <c r="K716" s="13"/>
      <c r="L716" s="13"/>
      <c r="M716" s="13"/>
      <c r="N716" s="13"/>
      <c r="O716" s="13"/>
      <c r="P716" s="13"/>
      <c r="Q716" s="13"/>
      <c r="R716" s="13"/>
      <c r="S716" s="13"/>
    </row>
    <row r="717" spans="1:19" ht="12.7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3"/>
      <c r="K717" s="13"/>
      <c r="L717" s="13"/>
      <c r="M717" s="13"/>
      <c r="N717" s="13"/>
      <c r="O717" s="13"/>
      <c r="P717" s="13"/>
      <c r="Q717" s="13"/>
      <c r="R717" s="13"/>
      <c r="S717" s="13"/>
    </row>
    <row r="718" spans="1:19" ht="12.7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3"/>
      <c r="K718" s="13"/>
      <c r="L718" s="13"/>
      <c r="M718" s="13"/>
      <c r="N718" s="13"/>
      <c r="O718" s="13"/>
      <c r="P718" s="13"/>
      <c r="Q718" s="13"/>
      <c r="R718" s="13"/>
      <c r="S718" s="13"/>
    </row>
    <row r="719" spans="1:19" ht="12.7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3"/>
      <c r="K719" s="13"/>
      <c r="L719" s="13"/>
      <c r="M719" s="13"/>
      <c r="N719" s="13"/>
      <c r="O719" s="13"/>
      <c r="P719" s="13"/>
      <c r="Q719" s="13"/>
      <c r="R719" s="13"/>
      <c r="S719" s="13"/>
    </row>
    <row r="720" spans="1:19" ht="12.7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3"/>
      <c r="K720" s="13"/>
      <c r="L720" s="13"/>
      <c r="M720" s="13"/>
      <c r="N720" s="13"/>
      <c r="O720" s="13"/>
      <c r="P720" s="13"/>
      <c r="Q720" s="13"/>
      <c r="R720" s="13"/>
      <c r="S720" s="13"/>
    </row>
    <row r="721" spans="1:19" ht="12.7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3"/>
      <c r="K721" s="13"/>
      <c r="L721" s="13"/>
      <c r="M721" s="13"/>
      <c r="N721" s="13"/>
      <c r="O721" s="13"/>
      <c r="P721" s="13"/>
      <c r="Q721" s="13"/>
      <c r="R721" s="13"/>
      <c r="S721" s="13"/>
    </row>
    <row r="722" spans="1:19" ht="12.7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3"/>
      <c r="O722" s="13"/>
      <c r="P722" s="13"/>
      <c r="Q722" s="13"/>
      <c r="R722" s="13"/>
      <c r="S722" s="13"/>
    </row>
    <row r="723" spans="1:19" ht="12.7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3"/>
      <c r="K723" s="13"/>
      <c r="L723" s="13"/>
      <c r="M723" s="13"/>
      <c r="N723" s="13"/>
      <c r="O723" s="13"/>
      <c r="P723" s="13"/>
      <c r="Q723" s="13"/>
      <c r="R723" s="13"/>
      <c r="S723" s="13"/>
    </row>
    <row r="724" spans="1:19" ht="12.7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3"/>
      <c r="K724" s="13"/>
      <c r="L724" s="13"/>
      <c r="M724" s="13"/>
      <c r="N724" s="13"/>
      <c r="O724" s="13"/>
      <c r="P724" s="13"/>
      <c r="Q724" s="13"/>
      <c r="R724" s="13"/>
      <c r="S724" s="13"/>
    </row>
    <row r="725" spans="1:19" ht="12.7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3"/>
      <c r="K725" s="13"/>
      <c r="L725" s="13"/>
      <c r="M725" s="13"/>
      <c r="N725" s="13"/>
      <c r="O725" s="13"/>
      <c r="P725" s="13"/>
      <c r="Q725" s="13"/>
      <c r="R725" s="13"/>
      <c r="S725" s="13"/>
    </row>
    <row r="726" spans="1:19" ht="12.7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3"/>
      <c r="K726" s="13"/>
      <c r="L726" s="13"/>
      <c r="M726" s="13"/>
      <c r="N726" s="13"/>
      <c r="O726" s="13"/>
      <c r="P726" s="13"/>
      <c r="Q726" s="13"/>
      <c r="R726" s="13"/>
      <c r="S726" s="13"/>
    </row>
    <row r="727" spans="1:19" ht="12.7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3"/>
      <c r="K727" s="13"/>
      <c r="L727" s="13"/>
      <c r="M727" s="13"/>
      <c r="N727" s="13"/>
      <c r="O727" s="13"/>
      <c r="P727" s="13"/>
      <c r="Q727" s="13"/>
      <c r="R727" s="13"/>
      <c r="S727" s="13"/>
    </row>
    <row r="728" spans="1:19" ht="12.7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3"/>
      <c r="O728" s="13"/>
      <c r="P728" s="13"/>
      <c r="Q728" s="13"/>
      <c r="R728" s="13"/>
      <c r="S728" s="13"/>
    </row>
    <row r="729" spans="1:19" ht="12.7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3"/>
      <c r="K729" s="13"/>
      <c r="L729" s="13"/>
      <c r="M729" s="13"/>
      <c r="N729" s="13"/>
      <c r="O729" s="13"/>
      <c r="P729" s="13"/>
      <c r="Q729" s="13"/>
      <c r="R729" s="13"/>
      <c r="S729" s="13"/>
    </row>
    <row r="730" spans="1:19" ht="12.7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3"/>
      <c r="K730" s="13"/>
      <c r="L730" s="13"/>
      <c r="M730" s="13"/>
      <c r="N730" s="13"/>
      <c r="O730" s="13"/>
      <c r="P730" s="13"/>
      <c r="Q730" s="13"/>
      <c r="R730" s="13"/>
      <c r="S730" s="13"/>
    </row>
    <row r="731" spans="1:19" ht="12.7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3"/>
      <c r="K731" s="13"/>
      <c r="L731" s="13"/>
      <c r="M731" s="13"/>
      <c r="N731" s="13"/>
      <c r="O731" s="13"/>
      <c r="P731" s="13"/>
      <c r="Q731" s="13"/>
      <c r="R731" s="13"/>
      <c r="S731" s="13"/>
    </row>
    <row r="732" spans="1:19" ht="12.7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3"/>
      <c r="K732" s="13"/>
      <c r="L732" s="13"/>
      <c r="M732" s="13"/>
      <c r="N732" s="13"/>
      <c r="O732" s="13"/>
      <c r="P732" s="13"/>
      <c r="Q732" s="13"/>
      <c r="R732" s="13"/>
      <c r="S732" s="13"/>
    </row>
    <row r="733" spans="1:19" ht="12.7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3"/>
      <c r="K733" s="13"/>
      <c r="L733" s="13"/>
      <c r="M733" s="13"/>
      <c r="N733" s="13"/>
      <c r="O733" s="13"/>
      <c r="P733" s="13"/>
      <c r="Q733" s="13"/>
      <c r="R733" s="13"/>
      <c r="S733" s="13"/>
    </row>
    <row r="734" spans="1:19" ht="12.7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3"/>
      <c r="K734" s="13"/>
      <c r="L734" s="13"/>
      <c r="M734" s="13"/>
      <c r="N734" s="13"/>
      <c r="O734" s="13"/>
      <c r="P734" s="13"/>
      <c r="Q734" s="13"/>
      <c r="R734" s="13"/>
      <c r="S734" s="13"/>
    </row>
    <row r="735" spans="1:19" ht="12.7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3"/>
      <c r="K735" s="13"/>
      <c r="L735" s="13"/>
      <c r="M735" s="13"/>
      <c r="N735" s="13"/>
      <c r="O735" s="13"/>
      <c r="P735" s="13"/>
      <c r="Q735" s="13"/>
      <c r="R735" s="13"/>
      <c r="S735" s="13"/>
    </row>
    <row r="736" spans="1:19" ht="12.7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3"/>
      <c r="K736" s="13"/>
      <c r="L736" s="13"/>
      <c r="M736" s="13"/>
      <c r="N736" s="13"/>
      <c r="O736" s="13"/>
      <c r="P736" s="13"/>
      <c r="Q736" s="13"/>
      <c r="R736" s="13"/>
      <c r="S736" s="13"/>
    </row>
    <row r="737" spans="1:19" ht="12.7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3"/>
      <c r="K737" s="13"/>
      <c r="L737" s="13"/>
      <c r="M737" s="13"/>
      <c r="N737" s="13"/>
      <c r="O737" s="13"/>
      <c r="P737" s="13"/>
      <c r="Q737" s="13"/>
      <c r="R737" s="13"/>
      <c r="S737" s="13"/>
    </row>
    <row r="738" spans="1:19" ht="12.7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3"/>
      <c r="K738" s="13"/>
      <c r="L738" s="13"/>
      <c r="M738" s="13"/>
      <c r="N738" s="13"/>
      <c r="O738" s="13"/>
      <c r="P738" s="13"/>
      <c r="Q738" s="13"/>
      <c r="R738" s="13"/>
      <c r="S738" s="13"/>
    </row>
    <row r="739" spans="1:19" ht="12.7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3"/>
      <c r="O739" s="13"/>
      <c r="P739" s="13"/>
      <c r="Q739" s="13"/>
      <c r="R739" s="13"/>
      <c r="S739" s="13"/>
    </row>
    <row r="740" spans="1:19" ht="12.7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3"/>
      <c r="K740" s="13"/>
      <c r="L740" s="13"/>
      <c r="M740" s="13"/>
      <c r="N740" s="13"/>
      <c r="O740" s="13"/>
      <c r="P740" s="13"/>
      <c r="Q740" s="13"/>
      <c r="R740" s="13"/>
      <c r="S740" s="13"/>
    </row>
    <row r="741" spans="1:19" ht="12.7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3"/>
      <c r="K741" s="13"/>
      <c r="L741" s="13"/>
      <c r="M741" s="13"/>
      <c r="N741" s="13"/>
      <c r="O741" s="13"/>
      <c r="P741" s="13"/>
      <c r="Q741" s="13"/>
      <c r="R741" s="13"/>
      <c r="S741" s="13"/>
    </row>
    <row r="742" spans="1:19" ht="12.7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3"/>
      <c r="K742" s="13"/>
      <c r="L742" s="13"/>
      <c r="M742" s="13"/>
      <c r="N742" s="13"/>
      <c r="O742" s="13"/>
      <c r="P742" s="13"/>
      <c r="Q742" s="13"/>
      <c r="R742" s="13"/>
      <c r="S742" s="13"/>
    </row>
    <row r="743" spans="1:19" ht="12.7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3"/>
      <c r="K743" s="13"/>
      <c r="L743" s="13"/>
      <c r="M743" s="13"/>
      <c r="N743" s="13"/>
      <c r="O743" s="13"/>
      <c r="P743" s="13"/>
      <c r="Q743" s="13"/>
      <c r="R743" s="13"/>
      <c r="S743" s="13"/>
    </row>
    <row r="744" spans="1:19" ht="12.7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3"/>
      <c r="K744" s="13"/>
      <c r="L744" s="13"/>
      <c r="M744" s="13"/>
      <c r="N744" s="13"/>
      <c r="O744" s="13"/>
      <c r="P744" s="13"/>
      <c r="Q744" s="13"/>
      <c r="R744" s="13"/>
      <c r="S744" s="13"/>
    </row>
    <row r="745" spans="1:19" ht="12.7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3"/>
      <c r="K745" s="13"/>
      <c r="L745" s="13"/>
      <c r="M745" s="13"/>
      <c r="N745" s="13"/>
      <c r="O745" s="13"/>
      <c r="P745" s="13"/>
      <c r="Q745" s="13"/>
      <c r="R745" s="13"/>
      <c r="S745" s="13"/>
    </row>
    <row r="746" spans="1:19" ht="12.7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3"/>
      <c r="K746" s="13"/>
      <c r="L746" s="13"/>
      <c r="M746" s="13"/>
      <c r="N746" s="13"/>
      <c r="O746" s="13"/>
      <c r="P746" s="13"/>
      <c r="Q746" s="13"/>
      <c r="R746" s="13"/>
      <c r="S746" s="13"/>
    </row>
    <row r="747" spans="1:19" ht="12.7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3"/>
      <c r="K747" s="13"/>
      <c r="L747" s="13"/>
      <c r="M747" s="13"/>
      <c r="N747" s="13"/>
      <c r="O747" s="13"/>
      <c r="P747" s="13"/>
      <c r="Q747" s="13"/>
      <c r="R747" s="13"/>
      <c r="S747" s="13"/>
    </row>
    <row r="748" spans="1:19" ht="12.7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3"/>
      <c r="K748" s="13"/>
      <c r="L748" s="13"/>
      <c r="M748" s="13"/>
      <c r="N748" s="13"/>
      <c r="O748" s="13"/>
      <c r="P748" s="13"/>
      <c r="Q748" s="13"/>
      <c r="R748" s="13"/>
      <c r="S748" s="13"/>
    </row>
    <row r="749" spans="1:19" ht="12.7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3"/>
      <c r="K749" s="13"/>
      <c r="L749" s="13"/>
      <c r="M749" s="13"/>
      <c r="N749" s="13"/>
      <c r="O749" s="13"/>
      <c r="P749" s="13"/>
      <c r="Q749" s="13"/>
      <c r="R749" s="13"/>
      <c r="S749" s="13"/>
    </row>
    <row r="750" spans="1:19" ht="12.7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3"/>
      <c r="K750" s="13"/>
      <c r="L750" s="13"/>
      <c r="M750" s="13"/>
      <c r="N750" s="13"/>
      <c r="O750" s="13"/>
      <c r="P750" s="13"/>
      <c r="Q750" s="13"/>
      <c r="R750" s="13"/>
      <c r="S750" s="13"/>
    </row>
    <row r="751" spans="1:19" ht="12.7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3"/>
      <c r="K751" s="13"/>
      <c r="L751" s="13"/>
      <c r="M751" s="13"/>
      <c r="N751" s="13"/>
      <c r="O751" s="13"/>
      <c r="P751" s="13"/>
      <c r="Q751" s="13"/>
      <c r="R751" s="13"/>
      <c r="S751" s="13"/>
    </row>
    <row r="752" spans="1:19" ht="12.7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3"/>
      <c r="K752" s="13"/>
      <c r="L752" s="13"/>
      <c r="M752" s="13"/>
      <c r="N752" s="13"/>
      <c r="O752" s="13"/>
      <c r="P752" s="13"/>
      <c r="Q752" s="13"/>
      <c r="R752" s="13"/>
      <c r="S752" s="13"/>
    </row>
    <row r="753" spans="1:19" ht="12.7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3"/>
      <c r="K753" s="13"/>
      <c r="L753" s="13"/>
      <c r="M753" s="13"/>
      <c r="N753" s="13"/>
      <c r="O753" s="13"/>
      <c r="P753" s="13"/>
      <c r="Q753" s="13"/>
      <c r="R753" s="13"/>
      <c r="S753" s="13"/>
    </row>
    <row r="754" spans="1:19" ht="12.7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3"/>
      <c r="K754" s="13"/>
      <c r="L754" s="13"/>
      <c r="M754" s="13"/>
      <c r="N754" s="13"/>
      <c r="O754" s="13"/>
      <c r="P754" s="13"/>
      <c r="Q754" s="13"/>
      <c r="R754" s="13"/>
      <c r="S754" s="13"/>
    </row>
    <row r="755" spans="1:19" ht="12.7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3"/>
      <c r="K755" s="13"/>
      <c r="L755" s="13"/>
      <c r="M755" s="13"/>
      <c r="N755" s="13"/>
      <c r="O755" s="13"/>
      <c r="P755" s="13"/>
      <c r="Q755" s="13"/>
      <c r="R755" s="13"/>
      <c r="S755" s="13"/>
    </row>
    <row r="756" spans="1:19" ht="12.7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3"/>
      <c r="O756" s="13"/>
      <c r="P756" s="13"/>
      <c r="Q756" s="13"/>
      <c r="R756" s="13"/>
      <c r="S756" s="13"/>
    </row>
    <row r="757" spans="1:19" ht="12.7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3"/>
      <c r="K757" s="13"/>
      <c r="L757" s="13"/>
      <c r="M757" s="13"/>
      <c r="N757" s="13"/>
      <c r="O757" s="13"/>
      <c r="P757" s="13"/>
      <c r="Q757" s="13"/>
      <c r="R757" s="13"/>
      <c r="S757" s="13"/>
    </row>
    <row r="758" spans="1:19" ht="12.7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3"/>
      <c r="K758" s="13"/>
      <c r="L758" s="13"/>
      <c r="M758" s="13"/>
      <c r="N758" s="13"/>
      <c r="O758" s="13"/>
      <c r="P758" s="13"/>
      <c r="Q758" s="13"/>
      <c r="R758" s="13"/>
      <c r="S758" s="13"/>
    </row>
    <row r="759" spans="1:19" ht="12.7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3"/>
      <c r="K759" s="13"/>
      <c r="L759" s="13"/>
      <c r="M759" s="13"/>
      <c r="N759" s="13"/>
      <c r="O759" s="13"/>
      <c r="P759" s="13"/>
      <c r="Q759" s="13"/>
      <c r="R759" s="13"/>
      <c r="S759" s="13"/>
    </row>
    <row r="760" spans="1:19" ht="12.7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3"/>
      <c r="K760" s="13"/>
      <c r="L760" s="13"/>
      <c r="M760" s="13"/>
      <c r="N760" s="13"/>
      <c r="O760" s="13"/>
      <c r="P760" s="13"/>
      <c r="Q760" s="13"/>
      <c r="R760" s="13"/>
      <c r="S760" s="13"/>
    </row>
    <row r="761" spans="1:19" ht="12.7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3"/>
      <c r="K761" s="13"/>
      <c r="L761" s="13"/>
      <c r="M761" s="13"/>
      <c r="N761" s="13"/>
      <c r="O761" s="13"/>
      <c r="P761" s="13"/>
      <c r="Q761" s="13"/>
      <c r="R761" s="13"/>
      <c r="S761" s="13"/>
    </row>
    <row r="762" spans="1:19" ht="12.7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3"/>
      <c r="K762" s="13"/>
      <c r="L762" s="13"/>
      <c r="M762" s="13"/>
      <c r="N762" s="13"/>
      <c r="O762" s="13"/>
      <c r="P762" s="13"/>
      <c r="Q762" s="13"/>
      <c r="R762" s="13"/>
      <c r="S762" s="13"/>
    </row>
    <row r="763" spans="1:19" ht="12.7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3"/>
      <c r="K763" s="13"/>
      <c r="L763" s="13"/>
      <c r="M763" s="13"/>
      <c r="N763" s="13"/>
      <c r="O763" s="13"/>
      <c r="P763" s="13"/>
      <c r="Q763" s="13"/>
      <c r="R763" s="13"/>
      <c r="S763" s="13"/>
    </row>
    <row r="764" spans="1:19" ht="12.7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3"/>
      <c r="K764" s="13"/>
      <c r="L764" s="13"/>
      <c r="M764" s="13"/>
      <c r="N764" s="13"/>
      <c r="O764" s="13"/>
      <c r="P764" s="13"/>
      <c r="Q764" s="13"/>
      <c r="R764" s="13"/>
      <c r="S764" s="13"/>
    </row>
    <row r="765" spans="1:19" ht="12.7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3"/>
      <c r="K765" s="13"/>
      <c r="L765" s="13"/>
      <c r="M765" s="13"/>
      <c r="N765" s="13"/>
      <c r="O765" s="13"/>
      <c r="P765" s="13"/>
      <c r="Q765" s="13"/>
      <c r="R765" s="13"/>
      <c r="S765" s="13"/>
    </row>
    <row r="766" spans="1:19" ht="12.7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3"/>
      <c r="K766" s="13"/>
      <c r="L766" s="13"/>
      <c r="M766" s="13"/>
      <c r="N766" s="13"/>
      <c r="O766" s="13"/>
      <c r="P766" s="13"/>
      <c r="Q766" s="13"/>
      <c r="R766" s="13"/>
      <c r="S766" s="13"/>
    </row>
    <row r="767" spans="1:19" ht="12.7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3"/>
      <c r="K767" s="13"/>
      <c r="L767" s="13"/>
      <c r="M767" s="13"/>
      <c r="N767" s="13"/>
      <c r="O767" s="13"/>
      <c r="P767" s="13"/>
      <c r="Q767" s="13"/>
      <c r="R767" s="13"/>
      <c r="S767" s="13"/>
    </row>
    <row r="768" spans="1:19" ht="12.7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3"/>
      <c r="O768" s="13"/>
      <c r="P768" s="13"/>
      <c r="Q768" s="13"/>
      <c r="R768" s="13"/>
      <c r="S768" s="13"/>
    </row>
    <row r="769" spans="1:19" ht="12.7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3"/>
      <c r="K769" s="13"/>
      <c r="L769" s="13"/>
      <c r="M769" s="13"/>
      <c r="N769" s="13"/>
      <c r="O769" s="13"/>
      <c r="P769" s="13"/>
      <c r="Q769" s="13"/>
      <c r="R769" s="13"/>
      <c r="S769" s="13"/>
    </row>
    <row r="770" spans="1:19" ht="12.7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3"/>
      <c r="K770" s="13"/>
      <c r="L770" s="13"/>
      <c r="M770" s="13"/>
      <c r="N770" s="13"/>
      <c r="O770" s="13"/>
      <c r="P770" s="13"/>
      <c r="Q770" s="13"/>
      <c r="R770" s="13"/>
      <c r="S770" s="13"/>
    </row>
    <row r="771" spans="1:19" ht="12.7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3"/>
      <c r="K771" s="13"/>
      <c r="L771" s="13"/>
      <c r="M771" s="13"/>
      <c r="N771" s="13"/>
      <c r="O771" s="13"/>
      <c r="P771" s="13"/>
      <c r="Q771" s="13"/>
      <c r="R771" s="13"/>
      <c r="S771" s="13"/>
    </row>
    <row r="772" spans="1:19" ht="12.7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3"/>
      <c r="K772" s="13"/>
      <c r="L772" s="13"/>
      <c r="M772" s="13"/>
      <c r="N772" s="13"/>
      <c r="O772" s="13"/>
      <c r="P772" s="13"/>
      <c r="Q772" s="13"/>
      <c r="R772" s="13"/>
      <c r="S772" s="13"/>
    </row>
    <row r="773" spans="1:19" ht="12.7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3"/>
      <c r="K773" s="13"/>
      <c r="L773" s="13"/>
      <c r="M773" s="13"/>
      <c r="N773" s="13"/>
      <c r="O773" s="13"/>
      <c r="P773" s="13"/>
      <c r="Q773" s="13"/>
      <c r="R773" s="13"/>
      <c r="S773" s="13"/>
    </row>
    <row r="774" spans="1:19" ht="12.7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3"/>
      <c r="K774" s="13"/>
      <c r="L774" s="13"/>
      <c r="M774" s="13"/>
      <c r="N774" s="13"/>
      <c r="O774" s="13"/>
      <c r="P774" s="13"/>
      <c r="Q774" s="13"/>
      <c r="R774" s="13"/>
      <c r="S774" s="13"/>
    </row>
    <row r="775" spans="1:19" ht="12.7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3"/>
      <c r="K775" s="13"/>
      <c r="L775" s="13"/>
      <c r="M775" s="13"/>
      <c r="N775" s="13"/>
      <c r="O775" s="13"/>
      <c r="P775" s="13"/>
      <c r="Q775" s="13"/>
      <c r="R775" s="13"/>
      <c r="S775" s="13"/>
    </row>
    <row r="776" spans="1:19" ht="12.7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3"/>
      <c r="K776" s="13"/>
      <c r="L776" s="13"/>
      <c r="M776" s="13"/>
      <c r="N776" s="13"/>
      <c r="O776" s="13"/>
      <c r="P776" s="13"/>
      <c r="Q776" s="13"/>
      <c r="R776" s="13"/>
      <c r="S776" s="13"/>
    </row>
    <row r="777" spans="1:19" ht="12.7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3"/>
      <c r="K777" s="13"/>
      <c r="L777" s="13"/>
      <c r="M777" s="13"/>
      <c r="N777" s="13"/>
      <c r="O777" s="13"/>
      <c r="P777" s="13"/>
      <c r="Q777" s="13"/>
      <c r="R777" s="13"/>
      <c r="S777" s="13"/>
    </row>
    <row r="778" spans="1:19" ht="12.7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3"/>
      <c r="K778" s="13"/>
      <c r="L778" s="13"/>
      <c r="M778" s="13"/>
      <c r="N778" s="13"/>
      <c r="O778" s="13"/>
      <c r="P778" s="13"/>
      <c r="Q778" s="13"/>
      <c r="R778" s="13"/>
      <c r="S778" s="13"/>
    </row>
    <row r="779" spans="1:19" ht="12.7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3"/>
      <c r="K779" s="13"/>
      <c r="L779" s="13"/>
      <c r="M779" s="13"/>
      <c r="N779" s="13"/>
      <c r="O779" s="13"/>
      <c r="P779" s="13"/>
      <c r="Q779" s="13"/>
      <c r="R779" s="13"/>
      <c r="S779" s="13"/>
    </row>
    <row r="780" spans="1:19" ht="12.7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3"/>
      <c r="K780" s="13"/>
      <c r="L780" s="13"/>
      <c r="M780" s="13"/>
      <c r="N780" s="13"/>
      <c r="O780" s="13"/>
      <c r="P780" s="13"/>
      <c r="Q780" s="13"/>
      <c r="R780" s="13"/>
      <c r="S780" s="13"/>
    </row>
    <row r="781" spans="1:19" ht="12.7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3"/>
      <c r="K781" s="13"/>
      <c r="L781" s="13"/>
      <c r="M781" s="13"/>
      <c r="N781" s="13"/>
      <c r="O781" s="13"/>
      <c r="P781" s="13"/>
      <c r="Q781" s="13"/>
      <c r="R781" s="13"/>
      <c r="S781" s="13"/>
    </row>
    <row r="782" spans="1:19" ht="12.7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3"/>
      <c r="O782" s="13"/>
      <c r="P782" s="13"/>
      <c r="Q782" s="13"/>
      <c r="R782" s="13"/>
      <c r="S782" s="13"/>
    </row>
    <row r="783" spans="1:19" ht="12.7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3"/>
      <c r="K783" s="13"/>
      <c r="L783" s="13"/>
      <c r="M783" s="13"/>
      <c r="N783" s="13"/>
      <c r="O783" s="13"/>
      <c r="P783" s="13"/>
      <c r="Q783" s="13"/>
      <c r="R783" s="13"/>
      <c r="S783" s="13"/>
    </row>
    <row r="784" spans="1:19" ht="12.7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3"/>
      <c r="K784" s="13"/>
      <c r="L784" s="13"/>
      <c r="M784" s="13"/>
      <c r="N784" s="13"/>
      <c r="O784" s="13"/>
      <c r="P784" s="13"/>
      <c r="Q784" s="13"/>
      <c r="R784" s="13"/>
      <c r="S784" s="13"/>
    </row>
    <row r="785" spans="1:19" ht="12.7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3"/>
      <c r="K785" s="13"/>
      <c r="L785" s="13"/>
      <c r="M785" s="13"/>
      <c r="N785" s="13"/>
      <c r="O785" s="13"/>
      <c r="P785" s="13"/>
      <c r="Q785" s="13"/>
      <c r="R785" s="13"/>
      <c r="S785" s="13"/>
    </row>
    <row r="786" spans="1:19" ht="12.7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3"/>
      <c r="K786" s="13"/>
      <c r="L786" s="13"/>
      <c r="M786" s="13"/>
      <c r="N786" s="13"/>
      <c r="O786" s="13"/>
      <c r="P786" s="13"/>
      <c r="Q786" s="13"/>
      <c r="R786" s="13"/>
      <c r="S786" s="13"/>
    </row>
    <row r="787" spans="1:19" ht="12.7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3"/>
      <c r="K787" s="13"/>
      <c r="L787" s="13"/>
      <c r="M787" s="13"/>
      <c r="N787" s="13"/>
      <c r="O787" s="13"/>
      <c r="P787" s="13"/>
      <c r="Q787" s="13"/>
      <c r="R787" s="13"/>
      <c r="S787" s="13"/>
    </row>
    <row r="788" spans="1:19" ht="12.7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3"/>
      <c r="K788" s="13"/>
      <c r="L788" s="13"/>
      <c r="M788" s="13"/>
      <c r="N788" s="13"/>
      <c r="O788" s="13"/>
      <c r="P788" s="13"/>
      <c r="Q788" s="13"/>
      <c r="R788" s="13"/>
      <c r="S788" s="13"/>
    </row>
    <row r="789" spans="1:19" ht="12.7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3"/>
      <c r="K789" s="13"/>
      <c r="L789" s="13"/>
      <c r="M789" s="13"/>
      <c r="N789" s="13"/>
      <c r="O789" s="13"/>
      <c r="P789" s="13"/>
      <c r="Q789" s="13"/>
      <c r="R789" s="13"/>
      <c r="S789" s="13"/>
    </row>
    <row r="790" spans="1:19" ht="12.7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3"/>
      <c r="O790" s="13"/>
      <c r="P790" s="13"/>
      <c r="Q790" s="13"/>
      <c r="R790" s="13"/>
      <c r="S790" s="13"/>
    </row>
    <row r="791" spans="1:19" ht="12.7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3"/>
      <c r="K791" s="13"/>
      <c r="L791" s="13"/>
      <c r="M791" s="13"/>
      <c r="N791" s="13"/>
      <c r="O791" s="13"/>
      <c r="P791" s="13"/>
      <c r="Q791" s="13"/>
      <c r="R791" s="13"/>
      <c r="S791" s="13"/>
    </row>
    <row r="792" spans="1:19" ht="12.7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3"/>
      <c r="K792" s="13"/>
      <c r="L792" s="13"/>
      <c r="M792" s="13"/>
      <c r="N792" s="13"/>
      <c r="O792" s="13"/>
      <c r="P792" s="13"/>
      <c r="Q792" s="13"/>
      <c r="R792" s="13"/>
      <c r="S792" s="13"/>
    </row>
    <row r="793" spans="1:19" ht="12.7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3"/>
      <c r="K793" s="13"/>
      <c r="L793" s="13"/>
      <c r="M793" s="13"/>
      <c r="N793" s="13"/>
      <c r="O793" s="13"/>
      <c r="P793" s="13"/>
      <c r="Q793" s="13"/>
      <c r="R793" s="13"/>
      <c r="S793" s="13"/>
    </row>
    <row r="794" spans="1:19" ht="12.7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3"/>
      <c r="K794" s="13"/>
      <c r="L794" s="13"/>
      <c r="M794" s="13"/>
      <c r="N794" s="13"/>
      <c r="O794" s="13"/>
      <c r="P794" s="13"/>
      <c r="Q794" s="13"/>
      <c r="R794" s="13"/>
      <c r="S794" s="13"/>
    </row>
    <row r="795" spans="1:19" ht="12.7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3"/>
      <c r="K795" s="13"/>
      <c r="L795" s="13"/>
      <c r="M795" s="13"/>
      <c r="N795" s="13"/>
      <c r="O795" s="13"/>
      <c r="P795" s="13"/>
      <c r="Q795" s="13"/>
      <c r="R795" s="13"/>
      <c r="S795" s="13"/>
    </row>
    <row r="796" spans="1:19" ht="12.7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3"/>
      <c r="K796" s="13"/>
      <c r="L796" s="13"/>
      <c r="M796" s="13"/>
      <c r="N796" s="13"/>
      <c r="O796" s="13"/>
      <c r="P796" s="13"/>
      <c r="Q796" s="13"/>
      <c r="R796" s="13"/>
      <c r="S796" s="13"/>
    </row>
    <row r="797" spans="1:19" ht="12.7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3"/>
      <c r="K797" s="13"/>
      <c r="L797" s="13"/>
      <c r="M797" s="13"/>
      <c r="N797" s="13"/>
      <c r="O797" s="13"/>
      <c r="P797" s="13"/>
      <c r="Q797" s="13"/>
      <c r="R797" s="13"/>
      <c r="S797" s="13"/>
    </row>
    <row r="798" spans="1:19" ht="12.7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3"/>
      <c r="K798" s="13"/>
      <c r="L798" s="13"/>
      <c r="M798" s="13"/>
      <c r="N798" s="13"/>
      <c r="O798" s="13"/>
      <c r="P798" s="13"/>
      <c r="Q798" s="13"/>
      <c r="R798" s="13"/>
      <c r="S798" s="13"/>
    </row>
    <row r="799" spans="1:19" ht="12.7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3"/>
      <c r="K799" s="13"/>
      <c r="L799" s="13"/>
      <c r="M799" s="13"/>
      <c r="N799" s="13"/>
      <c r="O799" s="13"/>
      <c r="P799" s="13"/>
      <c r="Q799" s="13"/>
      <c r="R799" s="13"/>
      <c r="S799" s="13"/>
    </row>
    <row r="800" spans="1:19" ht="12.7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3"/>
      <c r="K800" s="13"/>
      <c r="L800" s="13"/>
      <c r="M800" s="13"/>
      <c r="N800" s="13"/>
      <c r="O800" s="13"/>
      <c r="P800" s="13"/>
      <c r="Q800" s="13"/>
      <c r="R800" s="13"/>
      <c r="S800" s="13"/>
    </row>
    <row r="801" spans="1:19" ht="12.7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3"/>
      <c r="K801" s="13"/>
      <c r="L801" s="13"/>
      <c r="M801" s="13"/>
      <c r="N801" s="13"/>
      <c r="O801" s="13"/>
      <c r="P801" s="13"/>
      <c r="Q801" s="13"/>
      <c r="R801" s="13"/>
      <c r="S801" s="13"/>
    </row>
    <row r="802" spans="1:19" ht="12.7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3"/>
      <c r="K802" s="13"/>
      <c r="L802" s="13"/>
      <c r="M802" s="13"/>
      <c r="N802" s="13"/>
      <c r="O802" s="13"/>
      <c r="P802" s="13"/>
      <c r="Q802" s="13"/>
      <c r="R802" s="13"/>
      <c r="S802" s="13"/>
    </row>
    <row r="803" spans="1:19" ht="12.7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3"/>
      <c r="K803" s="13"/>
      <c r="L803" s="13"/>
      <c r="M803" s="13"/>
      <c r="N803" s="13"/>
      <c r="O803" s="13"/>
      <c r="P803" s="13"/>
      <c r="Q803" s="13"/>
      <c r="R803" s="13"/>
      <c r="S803" s="13"/>
    </row>
    <row r="804" spans="1:19" ht="12.7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3"/>
      <c r="K804" s="13"/>
      <c r="L804" s="13"/>
      <c r="M804" s="13"/>
      <c r="N804" s="13"/>
      <c r="O804" s="13"/>
      <c r="P804" s="13"/>
      <c r="Q804" s="13"/>
      <c r="R804" s="13"/>
      <c r="S804" s="13"/>
    </row>
    <row r="805" spans="1:19" ht="12.7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3"/>
      <c r="K805" s="13"/>
      <c r="L805" s="13"/>
      <c r="M805" s="13"/>
      <c r="N805" s="13"/>
      <c r="O805" s="13"/>
      <c r="P805" s="13"/>
      <c r="Q805" s="13"/>
      <c r="R805" s="13"/>
      <c r="S805" s="13"/>
    </row>
    <row r="806" spans="1:19" ht="12.7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3"/>
      <c r="K806" s="13"/>
      <c r="L806" s="13"/>
      <c r="M806" s="13"/>
      <c r="N806" s="13"/>
      <c r="O806" s="13"/>
      <c r="P806" s="13"/>
      <c r="Q806" s="13"/>
      <c r="R806" s="13"/>
      <c r="S806" s="13"/>
    </row>
    <row r="807" spans="1:19" ht="12.7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3"/>
      <c r="K807" s="13"/>
      <c r="L807" s="13"/>
      <c r="M807" s="13"/>
      <c r="N807" s="13"/>
      <c r="O807" s="13"/>
      <c r="P807" s="13"/>
      <c r="Q807" s="13"/>
      <c r="R807" s="13"/>
      <c r="S807" s="13"/>
    </row>
    <row r="808" spans="1:19" ht="12.7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3"/>
      <c r="O808" s="13"/>
      <c r="P808" s="13"/>
      <c r="Q808" s="13"/>
      <c r="R808" s="13"/>
      <c r="S808" s="13"/>
    </row>
    <row r="809" spans="1:19" ht="12.7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3"/>
      <c r="K809" s="13"/>
      <c r="L809" s="13"/>
      <c r="M809" s="13"/>
      <c r="N809" s="13"/>
      <c r="O809" s="13"/>
      <c r="P809" s="13"/>
      <c r="Q809" s="13"/>
      <c r="R809" s="13"/>
      <c r="S809" s="13"/>
    </row>
    <row r="810" spans="1:19" ht="12.7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3"/>
      <c r="K810" s="13"/>
      <c r="L810" s="13"/>
      <c r="M810" s="13"/>
      <c r="N810" s="13"/>
      <c r="O810" s="13"/>
      <c r="P810" s="13"/>
      <c r="Q810" s="13"/>
      <c r="R810" s="13"/>
      <c r="S810" s="13"/>
    </row>
    <row r="811" spans="1:19" ht="12.7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3"/>
      <c r="K811" s="13"/>
      <c r="L811" s="13"/>
      <c r="M811" s="13"/>
      <c r="N811" s="13"/>
      <c r="O811" s="13"/>
      <c r="P811" s="13"/>
      <c r="Q811" s="13"/>
      <c r="R811" s="13"/>
      <c r="S811" s="13"/>
    </row>
    <row r="812" spans="1:19" ht="12.7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3"/>
      <c r="K812" s="13"/>
      <c r="L812" s="13"/>
      <c r="M812" s="13"/>
      <c r="N812" s="13"/>
      <c r="O812" s="13"/>
      <c r="P812" s="13"/>
      <c r="Q812" s="13"/>
      <c r="R812" s="13"/>
      <c r="S812" s="13"/>
    </row>
    <row r="813" spans="1:19" ht="12.7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3"/>
      <c r="K813" s="13"/>
      <c r="L813" s="13"/>
      <c r="M813" s="13"/>
      <c r="N813" s="13"/>
      <c r="O813" s="13"/>
      <c r="P813" s="13"/>
      <c r="Q813" s="13"/>
      <c r="R813" s="13"/>
      <c r="S813" s="13"/>
    </row>
    <row r="814" spans="1:19" ht="12.7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3"/>
      <c r="K814" s="13"/>
      <c r="L814" s="13"/>
      <c r="M814" s="13"/>
      <c r="N814" s="13"/>
      <c r="O814" s="13"/>
      <c r="P814" s="13"/>
      <c r="Q814" s="13"/>
      <c r="R814" s="13"/>
      <c r="S814" s="13"/>
    </row>
    <row r="815" spans="1:19" ht="12.7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3"/>
      <c r="K815" s="13"/>
      <c r="L815" s="13"/>
      <c r="M815" s="13"/>
      <c r="N815" s="13"/>
      <c r="O815" s="13"/>
      <c r="P815" s="13"/>
      <c r="Q815" s="13"/>
      <c r="R815" s="13"/>
      <c r="S815" s="13"/>
    </row>
    <row r="816" spans="1:19" ht="12.7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3"/>
      <c r="K816" s="13"/>
      <c r="L816" s="13"/>
      <c r="M816" s="13"/>
      <c r="N816" s="13"/>
      <c r="O816" s="13"/>
      <c r="P816" s="13"/>
      <c r="Q816" s="13"/>
      <c r="R816" s="13"/>
      <c r="S816" s="13"/>
    </row>
    <row r="817" spans="1:19" ht="12.7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3"/>
      <c r="K817" s="13"/>
      <c r="L817" s="13"/>
      <c r="M817" s="13"/>
      <c r="N817" s="13"/>
      <c r="O817" s="13"/>
      <c r="P817" s="13"/>
      <c r="Q817" s="13"/>
      <c r="R817" s="13"/>
      <c r="S817" s="13"/>
    </row>
    <row r="818" spans="1:19" ht="12.7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3"/>
      <c r="K818" s="13"/>
      <c r="L818" s="13"/>
      <c r="M818" s="13"/>
      <c r="N818" s="13"/>
      <c r="O818" s="13"/>
      <c r="P818" s="13"/>
      <c r="Q818" s="13"/>
      <c r="R818" s="13"/>
      <c r="S818" s="13"/>
    </row>
    <row r="819" spans="1:19" ht="12.7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3"/>
      <c r="K819" s="13"/>
      <c r="L819" s="13"/>
      <c r="M819" s="13"/>
      <c r="N819" s="13"/>
      <c r="O819" s="13"/>
      <c r="P819" s="13"/>
      <c r="Q819" s="13"/>
      <c r="R819" s="13"/>
      <c r="S819" s="13"/>
    </row>
    <row r="820" spans="1:19" ht="12.7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3"/>
      <c r="K820" s="13"/>
      <c r="L820" s="13"/>
      <c r="M820" s="13"/>
      <c r="N820" s="13"/>
      <c r="O820" s="13"/>
      <c r="P820" s="13"/>
      <c r="Q820" s="13"/>
      <c r="R820" s="13"/>
      <c r="S820" s="13"/>
    </row>
    <row r="821" spans="1:19" ht="12.7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3"/>
      <c r="K821" s="13"/>
      <c r="L821" s="13"/>
      <c r="M821" s="13"/>
      <c r="N821" s="13"/>
      <c r="O821" s="13"/>
      <c r="P821" s="13"/>
      <c r="Q821" s="13"/>
      <c r="R821" s="13"/>
      <c r="S821" s="13"/>
    </row>
    <row r="822" spans="1:19" ht="12.7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3"/>
      <c r="K822" s="13"/>
      <c r="L822" s="13"/>
      <c r="M822" s="13"/>
      <c r="N822" s="13"/>
      <c r="O822" s="13"/>
      <c r="P822" s="13"/>
      <c r="Q822" s="13"/>
      <c r="R822" s="13"/>
      <c r="S822" s="13"/>
    </row>
    <row r="823" spans="1:19" ht="12.7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</row>
    <row r="824" spans="1:19" ht="12.7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3"/>
      <c r="O824" s="13"/>
      <c r="P824" s="13"/>
      <c r="Q824" s="13"/>
      <c r="R824" s="13"/>
      <c r="S824" s="13"/>
    </row>
    <row r="825" spans="1:19" ht="12.7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3"/>
      <c r="O825" s="13"/>
      <c r="P825" s="13"/>
      <c r="Q825" s="13"/>
      <c r="R825" s="13"/>
      <c r="S825" s="13"/>
    </row>
    <row r="826" spans="1:19" ht="12.7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3"/>
      <c r="K826" s="13"/>
      <c r="L826" s="13"/>
      <c r="M826" s="13"/>
      <c r="N826" s="13"/>
      <c r="O826" s="13"/>
      <c r="P826" s="13"/>
      <c r="Q826" s="13"/>
      <c r="R826" s="13"/>
      <c r="S826" s="13"/>
    </row>
    <row r="827" spans="1:19" ht="12.7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3"/>
      <c r="K827" s="13"/>
      <c r="L827" s="13"/>
      <c r="M827" s="13"/>
      <c r="N827" s="13"/>
      <c r="O827" s="13"/>
      <c r="P827" s="13"/>
      <c r="Q827" s="13"/>
      <c r="R827" s="13"/>
      <c r="S827" s="13"/>
    </row>
    <row r="828" spans="1:19" ht="12.7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3"/>
      <c r="K828" s="13"/>
      <c r="L828" s="13"/>
      <c r="M828" s="13"/>
      <c r="N828" s="13"/>
      <c r="O828" s="13"/>
      <c r="P828" s="13"/>
      <c r="Q828" s="13"/>
      <c r="R828" s="13"/>
      <c r="S828" s="13"/>
    </row>
    <row r="829" spans="1:19" ht="12.7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3"/>
      <c r="K829" s="13"/>
      <c r="L829" s="13"/>
      <c r="M829" s="13"/>
      <c r="N829" s="13"/>
      <c r="O829" s="13"/>
      <c r="P829" s="13"/>
      <c r="Q829" s="13"/>
      <c r="R829" s="13"/>
      <c r="S829" s="13"/>
    </row>
    <row r="830" spans="1:19" ht="12.7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3"/>
      <c r="K830" s="13"/>
      <c r="L830" s="13"/>
      <c r="M830" s="13"/>
      <c r="N830" s="13"/>
      <c r="O830" s="13"/>
      <c r="P830" s="13"/>
      <c r="Q830" s="13"/>
      <c r="R830" s="13"/>
      <c r="S830" s="13"/>
    </row>
    <row r="831" spans="1:19" ht="12.7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3"/>
      <c r="K831" s="13"/>
      <c r="L831" s="13"/>
      <c r="M831" s="13"/>
      <c r="N831" s="13"/>
      <c r="O831" s="13"/>
      <c r="P831" s="13"/>
      <c r="Q831" s="13"/>
      <c r="R831" s="13"/>
      <c r="S831" s="13"/>
    </row>
    <row r="832" spans="1:19" ht="12.7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3"/>
      <c r="K832" s="13"/>
      <c r="L832" s="13"/>
      <c r="M832" s="13"/>
      <c r="N832" s="13"/>
      <c r="O832" s="13"/>
      <c r="P832" s="13"/>
      <c r="Q832" s="13"/>
      <c r="R832" s="13"/>
      <c r="S832" s="13"/>
    </row>
    <row r="833" spans="1:19" ht="12.7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3"/>
      <c r="K833" s="13"/>
      <c r="L833" s="13"/>
      <c r="M833" s="13"/>
      <c r="N833" s="13"/>
      <c r="O833" s="13"/>
      <c r="P833" s="13"/>
      <c r="Q833" s="13"/>
      <c r="R833" s="13"/>
      <c r="S833" s="13"/>
    </row>
    <row r="834" spans="1:19" ht="12.7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3"/>
      <c r="K834" s="13"/>
      <c r="L834" s="13"/>
      <c r="M834" s="13"/>
      <c r="N834" s="13"/>
      <c r="O834" s="13"/>
      <c r="P834" s="13"/>
      <c r="Q834" s="13"/>
      <c r="R834" s="13"/>
      <c r="S834" s="13"/>
    </row>
    <row r="835" spans="1:19" ht="12.7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3"/>
      <c r="K835" s="13"/>
      <c r="L835" s="13"/>
      <c r="M835" s="13"/>
      <c r="N835" s="13"/>
      <c r="O835" s="13"/>
      <c r="P835" s="13"/>
      <c r="Q835" s="13"/>
      <c r="R835" s="13"/>
      <c r="S835" s="13"/>
    </row>
    <row r="836" spans="1:19" ht="12.7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3"/>
      <c r="K836" s="13"/>
      <c r="L836" s="13"/>
      <c r="M836" s="13"/>
      <c r="N836" s="13"/>
      <c r="O836" s="13"/>
      <c r="P836" s="13"/>
      <c r="Q836" s="13"/>
      <c r="R836" s="13"/>
      <c r="S836" s="13"/>
    </row>
    <row r="837" spans="1:19" ht="12.7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3"/>
      <c r="K837" s="13"/>
      <c r="L837" s="13"/>
      <c r="M837" s="13"/>
      <c r="N837" s="13"/>
      <c r="O837" s="13"/>
      <c r="P837" s="13"/>
      <c r="Q837" s="13"/>
      <c r="R837" s="13"/>
      <c r="S837" s="13"/>
    </row>
    <row r="838" spans="1:19" ht="12.7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3"/>
      <c r="K838" s="13"/>
      <c r="L838" s="13"/>
      <c r="M838" s="13"/>
      <c r="N838" s="13"/>
      <c r="O838" s="13"/>
      <c r="P838" s="13"/>
      <c r="Q838" s="13"/>
      <c r="R838" s="13"/>
      <c r="S838" s="13"/>
    </row>
    <row r="839" spans="1:19" ht="12.7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3"/>
      <c r="K839" s="13"/>
      <c r="L839" s="13"/>
      <c r="M839" s="13"/>
      <c r="N839" s="13"/>
      <c r="O839" s="13"/>
      <c r="P839" s="13"/>
      <c r="Q839" s="13"/>
      <c r="R839" s="13"/>
      <c r="S839" s="13"/>
    </row>
    <row r="840" spans="1:19" ht="12.7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3"/>
      <c r="K840" s="13"/>
      <c r="L840" s="13"/>
      <c r="M840" s="13"/>
      <c r="N840" s="13"/>
      <c r="O840" s="13"/>
      <c r="P840" s="13"/>
      <c r="Q840" s="13"/>
      <c r="R840" s="13"/>
      <c r="S840" s="13"/>
    </row>
    <row r="841" spans="1:19" ht="12.7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3"/>
      <c r="K841" s="13"/>
      <c r="L841" s="13"/>
      <c r="M841" s="13"/>
      <c r="N841" s="13"/>
      <c r="O841" s="13"/>
      <c r="P841" s="13"/>
      <c r="Q841" s="13"/>
      <c r="R841" s="13"/>
      <c r="S841" s="13"/>
    </row>
    <row r="842" spans="1:19" ht="12.7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3"/>
      <c r="K842" s="13"/>
      <c r="L842" s="13"/>
      <c r="M842" s="13"/>
      <c r="N842" s="13"/>
      <c r="O842" s="13"/>
      <c r="P842" s="13"/>
      <c r="Q842" s="13"/>
      <c r="R842" s="13"/>
      <c r="S842" s="13"/>
    </row>
    <row r="843" spans="1:19" ht="12.7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3"/>
      <c r="K843" s="13"/>
      <c r="L843" s="13"/>
      <c r="M843" s="13"/>
      <c r="N843" s="13"/>
      <c r="O843" s="13"/>
      <c r="P843" s="13"/>
      <c r="Q843" s="13"/>
      <c r="R843" s="13"/>
      <c r="S843" s="13"/>
    </row>
    <row r="844" spans="1:19" ht="12.7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3"/>
      <c r="K844" s="13"/>
      <c r="L844" s="13"/>
      <c r="M844" s="13"/>
      <c r="N844" s="13"/>
      <c r="O844" s="13"/>
      <c r="P844" s="13"/>
      <c r="Q844" s="13"/>
      <c r="R844" s="13"/>
      <c r="S844" s="13"/>
    </row>
    <row r="845" spans="1:19" ht="12.7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3"/>
      <c r="K845" s="13"/>
      <c r="L845" s="13"/>
      <c r="M845" s="13"/>
      <c r="N845" s="13"/>
      <c r="O845" s="13"/>
      <c r="P845" s="13"/>
      <c r="Q845" s="13"/>
      <c r="R845" s="13"/>
      <c r="S845" s="13"/>
    </row>
    <row r="846" spans="1:19" ht="12.7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3"/>
      <c r="K846" s="13"/>
      <c r="L846" s="13"/>
      <c r="M846" s="13"/>
      <c r="N846" s="13"/>
      <c r="O846" s="13"/>
      <c r="P846" s="13"/>
      <c r="Q846" s="13"/>
      <c r="R846" s="13"/>
      <c r="S846" s="13"/>
    </row>
    <row r="847" spans="1:19" ht="12.7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3"/>
      <c r="K847" s="13"/>
      <c r="L847" s="13"/>
      <c r="M847" s="13"/>
      <c r="N847" s="13"/>
      <c r="O847" s="13"/>
      <c r="P847" s="13"/>
      <c r="Q847" s="13"/>
      <c r="R847" s="13"/>
      <c r="S847" s="13"/>
    </row>
    <row r="848" spans="1:19" ht="12.7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3"/>
      <c r="O848" s="13"/>
      <c r="P848" s="13"/>
      <c r="Q848" s="13"/>
      <c r="R848" s="13"/>
      <c r="S848" s="13"/>
    </row>
    <row r="849" spans="1:19" ht="12.7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3"/>
      <c r="K849" s="13"/>
      <c r="L849" s="13"/>
      <c r="M849" s="13"/>
      <c r="N849" s="13"/>
      <c r="O849" s="13"/>
      <c r="P849" s="13"/>
      <c r="Q849" s="13"/>
      <c r="R849" s="13"/>
      <c r="S849" s="13"/>
    </row>
    <row r="850" spans="1:19" ht="12.7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3"/>
      <c r="K850" s="13"/>
      <c r="L850" s="13"/>
      <c r="M850" s="13"/>
      <c r="N850" s="13"/>
      <c r="O850" s="13"/>
      <c r="P850" s="13"/>
      <c r="Q850" s="13"/>
      <c r="R850" s="13"/>
      <c r="S850" s="13"/>
    </row>
    <row r="851" spans="1:19" ht="12.7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3"/>
      <c r="K851" s="13"/>
      <c r="L851" s="13"/>
      <c r="M851" s="13"/>
      <c r="N851" s="13"/>
      <c r="O851" s="13"/>
      <c r="P851" s="13"/>
      <c r="Q851" s="13"/>
      <c r="R851" s="13"/>
      <c r="S851" s="13"/>
    </row>
    <row r="852" spans="1:19" ht="12.7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3"/>
      <c r="K852" s="13"/>
      <c r="L852" s="13"/>
      <c r="M852" s="13"/>
      <c r="N852" s="13"/>
      <c r="O852" s="13"/>
      <c r="P852" s="13"/>
      <c r="Q852" s="13"/>
      <c r="R852" s="13"/>
      <c r="S852" s="13"/>
    </row>
    <row r="853" spans="1:19" ht="12.7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3"/>
      <c r="K853" s="13"/>
      <c r="L853" s="13"/>
      <c r="M853" s="13"/>
      <c r="N853" s="13"/>
      <c r="O853" s="13"/>
      <c r="P853" s="13"/>
      <c r="Q853" s="13"/>
      <c r="R853" s="13"/>
      <c r="S853" s="13"/>
    </row>
    <row r="854" spans="1:19" ht="12.7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3"/>
      <c r="K854" s="13"/>
      <c r="L854" s="13"/>
      <c r="M854" s="13"/>
      <c r="N854" s="13"/>
      <c r="O854" s="13"/>
      <c r="P854" s="13"/>
      <c r="Q854" s="13"/>
      <c r="R854" s="13"/>
      <c r="S854" s="13"/>
    </row>
    <row r="855" spans="1:19" ht="12.7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3"/>
      <c r="K855" s="13"/>
      <c r="L855" s="13"/>
      <c r="M855" s="13"/>
      <c r="N855" s="13"/>
      <c r="O855" s="13"/>
      <c r="P855" s="13"/>
      <c r="Q855" s="13"/>
      <c r="R855" s="13"/>
      <c r="S855" s="13"/>
    </row>
    <row r="856" spans="1:19" ht="12.7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3"/>
      <c r="K856" s="13"/>
      <c r="L856" s="13"/>
      <c r="M856" s="13"/>
      <c r="N856" s="13"/>
      <c r="O856" s="13"/>
      <c r="P856" s="13"/>
      <c r="Q856" s="13"/>
      <c r="R856" s="13"/>
      <c r="S856" s="13"/>
    </row>
    <row r="857" spans="1:19" ht="12.7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3"/>
      <c r="K857" s="13"/>
      <c r="L857" s="13"/>
      <c r="M857" s="13"/>
      <c r="N857" s="13"/>
      <c r="O857" s="13"/>
      <c r="P857" s="13"/>
      <c r="Q857" s="13"/>
      <c r="R857" s="13"/>
      <c r="S857" s="13"/>
    </row>
    <row r="858" spans="1:19" ht="12.7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3"/>
      <c r="O858" s="13"/>
      <c r="P858" s="13"/>
      <c r="Q858" s="13"/>
      <c r="R858" s="13"/>
      <c r="S858" s="13"/>
    </row>
    <row r="859" spans="1:19" ht="12.7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3"/>
      <c r="K859" s="13"/>
      <c r="L859" s="13"/>
      <c r="M859" s="13"/>
      <c r="N859" s="13"/>
      <c r="O859" s="13"/>
      <c r="P859" s="13"/>
      <c r="Q859" s="13"/>
      <c r="R859" s="13"/>
      <c r="S859" s="13"/>
    </row>
    <row r="860" spans="1:19" ht="12.7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3"/>
      <c r="K860" s="13"/>
      <c r="L860" s="13"/>
      <c r="M860" s="13"/>
      <c r="N860" s="13"/>
      <c r="O860" s="13"/>
      <c r="P860" s="13"/>
      <c r="Q860" s="13"/>
      <c r="R860" s="13"/>
      <c r="S860" s="13"/>
    </row>
    <row r="861" spans="1:19" ht="12.7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3"/>
      <c r="K861" s="13"/>
      <c r="L861" s="13"/>
      <c r="M861" s="13"/>
      <c r="N861" s="13"/>
      <c r="O861" s="13"/>
      <c r="P861" s="13"/>
      <c r="Q861" s="13"/>
      <c r="R861" s="13"/>
      <c r="S861" s="13"/>
    </row>
    <row r="862" spans="1:19" ht="12.7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3"/>
      <c r="K862" s="13"/>
      <c r="L862" s="13"/>
      <c r="M862" s="13"/>
      <c r="N862" s="13"/>
      <c r="O862" s="13"/>
      <c r="P862" s="13"/>
      <c r="Q862" s="13"/>
      <c r="R862" s="13"/>
      <c r="S862" s="13"/>
    </row>
    <row r="863" spans="1:19" ht="12.7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3"/>
      <c r="K863" s="13"/>
      <c r="L863" s="13"/>
      <c r="M863" s="13"/>
      <c r="N863" s="13"/>
      <c r="O863" s="13"/>
      <c r="P863" s="13"/>
      <c r="Q863" s="13"/>
      <c r="R863" s="13"/>
      <c r="S863" s="13"/>
    </row>
    <row r="864" spans="1:19" ht="12.7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3"/>
      <c r="K864" s="13"/>
      <c r="L864" s="13"/>
      <c r="M864" s="13"/>
      <c r="N864" s="13"/>
      <c r="O864" s="13"/>
      <c r="P864" s="13"/>
      <c r="Q864" s="13"/>
      <c r="R864" s="13"/>
      <c r="S864" s="13"/>
    </row>
    <row r="865" spans="1:19" ht="12.7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3"/>
      <c r="K865" s="13"/>
      <c r="L865" s="13"/>
      <c r="M865" s="13"/>
      <c r="N865" s="13"/>
      <c r="O865" s="13"/>
      <c r="P865" s="13"/>
      <c r="Q865" s="13"/>
      <c r="R865" s="13"/>
      <c r="S865" s="13"/>
    </row>
    <row r="866" spans="1:19" ht="12.7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3"/>
      <c r="K866" s="13"/>
      <c r="L866" s="13"/>
      <c r="M866" s="13"/>
      <c r="N866" s="13"/>
      <c r="O866" s="13"/>
      <c r="P866" s="13"/>
      <c r="Q866" s="13"/>
      <c r="R866" s="13"/>
      <c r="S866" s="13"/>
    </row>
    <row r="867" spans="1:19" ht="12.7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3"/>
      <c r="K867" s="13"/>
      <c r="L867" s="13"/>
      <c r="M867" s="13"/>
      <c r="N867" s="13"/>
      <c r="O867" s="13"/>
      <c r="P867" s="13"/>
      <c r="Q867" s="13"/>
      <c r="R867" s="13"/>
      <c r="S867" s="13"/>
    </row>
    <row r="868" spans="1:19" ht="12.7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3"/>
      <c r="O868" s="13"/>
      <c r="P868" s="13"/>
      <c r="Q868" s="13"/>
      <c r="R868" s="13"/>
      <c r="S868" s="13"/>
    </row>
    <row r="869" spans="1:19" ht="12.7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3"/>
      <c r="K869" s="13"/>
      <c r="L869" s="13"/>
      <c r="M869" s="13"/>
      <c r="N869" s="13"/>
      <c r="O869" s="13"/>
      <c r="P869" s="13"/>
      <c r="Q869" s="13"/>
      <c r="R869" s="13"/>
      <c r="S869" s="13"/>
    </row>
    <row r="870" spans="1:19" ht="12.7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3"/>
      <c r="K870" s="13"/>
      <c r="L870" s="13"/>
      <c r="M870" s="13"/>
      <c r="N870" s="13"/>
      <c r="O870" s="13"/>
      <c r="P870" s="13"/>
      <c r="Q870" s="13"/>
      <c r="R870" s="13"/>
      <c r="S870" s="13"/>
    </row>
    <row r="871" spans="1:19" ht="12.7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3"/>
      <c r="K871" s="13"/>
      <c r="L871" s="13"/>
      <c r="M871" s="13"/>
      <c r="N871" s="13"/>
      <c r="O871" s="13"/>
      <c r="P871" s="13"/>
      <c r="Q871" s="13"/>
      <c r="R871" s="13"/>
      <c r="S871" s="13"/>
    </row>
    <row r="872" spans="1:19" ht="12.7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3"/>
      <c r="K872" s="13"/>
      <c r="L872" s="13"/>
      <c r="M872" s="13"/>
      <c r="N872" s="13"/>
      <c r="O872" s="13"/>
      <c r="P872" s="13"/>
      <c r="Q872" s="13"/>
      <c r="R872" s="13"/>
      <c r="S872" s="13"/>
    </row>
    <row r="873" spans="1:19" ht="12.7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3"/>
      <c r="K873" s="13"/>
      <c r="L873" s="13"/>
      <c r="M873" s="13"/>
      <c r="N873" s="13"/>
      <c r="O873" s="13"/>
      <c r="P873" s="13"/>
      <c r="Q873" s="13"/>
      <c r="R873" s="13"/>
      <c r="S873" s="13"/>
    </row>
    <row r="874" spans="1:19" ht="12.7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3"/>
      <c r="K874" s="13"/>
      <c r="L874" s="13"/>
      <c r="M874" s="13"/>
      <c r="N874" s="13"/>
      <c r="O874" s="13"/>
      <c r="P874" s="13"/>
      <c r="Q874" s="13"/>
      <c r="R874" s="13"/>
      <c r="S874" s="13"/>
    </row>
    <row r="875" spans="1:19" ht="12.7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3"/>
      <c r="K875" s="13"/>
      <c r="L875" s="13"/>
      <c r="M875" s="13"/>
      <c r="N875" s="13"/>
      <c r="O875" s="13"/>
      <c r="P875" s="13"/>
      <c r="Q875" s="13"/>
      <c r="R875" s="13"/>
      <c r="S875" s="13"/>
    </row>
    <row r="876" spans="1:19" ht="12.7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3"/>
      <c r="K876" s="13"/>
      <c r="L876" s="13"/>
      <c r="M876" s="13"/>
      <c r="N876" s="13"/>
      <c r="O876" s="13"/>
      <c r="P876" s="13"/>
      <c r="Q876" s="13"/>
      <c r="R876" s="13"/>
      <c r="S876" s="13"/>
    </row>
    <row r="877" spans="1:19" ht="12.7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3"/>
      <c r="K877" s="13"/>
      <c r="L877" s="13"/>
      <c r="M877" s="13"/>
      <c r="N877" s="13"/>
      <c r="O877" s="13"/>
      <c r="P877" s="13"/>
      <c r="Q877" s="13"/>
      <c r="R877" s="13"/>
      <c r="S877" s="13"/>
    </row>
    <row r="878" spans="1:19" ht="12.7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3"/>
      <c r="K878" s="13"/>
      <c r="L878" s="13"/>
      <c r="M878" s="13"/>
      <c r="N878" s="13"/>
      <c r="O878" s="13"/>
      <c r="P878" s="13"/>
      <c r="Q878" s="13"/>
      <c r="R878" s="13"/>
      <c r="S878" s="13"/>
    </row>
    <row r="879" spans="1:19" ht="12.7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3"/>
      <c r="K879" s="13"/>
      <c r="L879" s="13"/>
      <c r="M879" s="13"/>
      <c r="N879" s="13"/>
      <c r="O879" s="13"/>
      <c r="P879" s="13"/>
      <c r="Q879" s="13"/>
      <c r="R879" s="13"/>
      <c r="S879" s="13"/>
    </row>
    <row r="880" spans="1:19" ht="12.7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3"/>
      <c r="K880" s="13"/>
      <c r="L880" s="13"/>
      <c r="M880" s="13"/>
      <c r="N880" s="13"/>
      <c r="O880" s="13"/>
      <c r="P880" s="13"/>
      <c r="Q880" s="13"/>
      <c r="R880" s="13"/>
      <c r="S880" s="13"/>
    </row>
    <row r="881" spans="1:19" ht="12.7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3"/>
      <c r="K881" s="13"/>
      <c r="L881" s="13"/>
      <c r="M881" s="13"/>
      <c r="N881" s="13"/>
      <c r="O881" s="13"/>
      <c r="P881" s="13"/>
      <c r="Q881" s="13"/>
      <c r="R881" s="13"/>
      <c r="S881" s="13"/>
    </row>
    <row r="882" spans="1:19" ht="12.7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3"/>
      <c r="K882" s="13"/>
      <c r="L882" s="13"/>
      <c r="M882" s="13"/>
      <c r="N882" s="13"/>
      <c r="O882" s="13"/>
      <c r="P882" s="13"/>
      <c r="Q882" s="13"/>
      <c r="R882" s="13"/>
      <c r="S882" s="13"/>
    </row>
    <row r="883" spans="1:19" ht="12.7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3"/>
      <c r="K883" s="13"/>
      <c r="L883" s="13"/>
      <c r="M883" s="13"/>
      <c r="N883" s="13"/>
      <c r="O883" s="13"/>
      <c r="P883" s="13"/>
      <c r="Q883" s="13"/>
      <c r="R883" s="13"/>
      <c r="S883" s="13"/>
    </row>
    <row r="884" spans="1:19" ht="12.7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3"/>
      <c r="K884" s="13"/>
      <c r="L884" s="13"/>
      <c r="M884" s="13"/>
      <c r="N884" s="13"/>
      <c r="O884" s="13"/>
      <c r="P884" s="13"/>
      <c r="Q884" s="13"/>
      <c r="R884" s="13"/>
      <c r="S884" s="13"/>
    </row>
    <row r="885" spans="1:19" ht="12.7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3"/>
      <c r="K885" s="13"/>
      <c r="L885" s="13"/>
      <c r="M885" s="13"/>
      <c r="N885" s="13"/>
      <c r="O885" s="13"/>
      <c r="P885" s="13"/>
      <c r="Q885" s="13"/>
      <c r="R885" s="13"/>
      <c r="S885" s="13"/>
    </row>
    <row r="886" spans="1:19" ht="12.7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3"/>
      <c r="K886" s="13"/>
      <c r="L886" s="13"/>
      <c r="M886" s="13"/>
      <c r="N886" s="13"/>
      <c r="O886" s="13"/>
      <c r="P886" s="13"/>
      <c r="Q886" s="13"/>
      <c r="R886" s="13"/>
      <c r="S886" s="13"/>
    </row>
    <row r="887" spans="1:19" ht="12.7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3"/>
      <c r="K887" s="13"/>
      <c r="L887" s="13"/>
      <c r="M887" s="13"/>
      <c r="N887" s="13"/>
      <c r="O887" s="13"/>
      <c r="P887" s="13"/>
      <c r="Q887" s="13"/>
      <c r="R887" s="13"/>
      <c r="S887" s="13"/>
    </row>
    <row r="888" spans="1:19" ht="12.7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3"/>
      <c r="O888" s="13"/>
      <c r="P888" s="13"/>
      <c r="Q888" s="13"/>
      <c r="R888" s="13"/>
      <c r="S888" s="13"/>
    </row>
    <row r="889" spans="1:19" ht="12.7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3"/>
      <c r="K889" s="13"/>
      <c r="L889" s="13"/>
      <c r="M889" s="13"/>
      <c r="N889" s="13"/>
      <c r="O889" s="13"/>
      <c r="P889" s="13"/>
      <c r="Q889" s="13"/>
      <c r="R889" s="13"/>
      <c r="S889" s="13"/>
    </row>
    <row r="890" spans="1:19" ht="12.7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3"/>
      <c r="K890" s="13"/>
      <c r="L890" s="13"/>
      <c r="M890" s="13"/>
      <c r="N890" s="13"/>
      <c r="O890" s="13"/>
      <c r="P890" s="13"/>
      <c r="Q890" s="13"/>
      <c r="R890" s="13"/>
      <c r="S890" s="13"/>
    </row>
    <row r="891" spans="1:19" ht="12.7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3"/>
      <c r="K891" s="13"/>
      <c r="L891" s="13"/>
      <c r="M891" s="13"/>
      <c r="N891" s="13"/>
      <c r="O891" s="13"/>
      <c r="P891" s="13"/>
      <c r="Q891" s="13"/>
      <c r="R891" s="13"/>
      <c r="S891" s="13"/>
    </row>
    <row r="892" spans="1:19" ht="12.7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3"/>
      <c r="O892" s="13"/>
      <c r="P892" s="13"/>
      <c r="Q892" s="13"/>
      <c r="R892" s="13"/>
      <c r="S892" s="13"/>
    </row>
    <row r="893" spans="1:19" ht="12.7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3"/>
      <c r="K893" s="13"/>
      <c r="L893" s="13"/>
      <c r="M893" s="13"/>
      <c r="N893" s="13"/>
      <c r="O893" s="13"/>
      <c r="P893" s="13"/>
      <c r="Q893" s="13"/>
      <c r="R893" s="13"/>
      <c r="S893" s="13"/>
    </row>
    <row r="894" spans="1:19" ht="12.7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3"/>
      <c r="K894" s="13"/>
      <c r="L894" s="13"/>
      <c r="M894" s="13"/>
      <c r="N894" s="13"/>
      <c r="O894" s="13"/>
      <c r="P894" s="13"/>
      <c r="Q894" s="13"/>
      <c r="R894" s="13"/>
      <c r="S894" s="13"/>
    </row>
    <row r="895" spans="1:19" ht="12.7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3"/>
      <c r="K895" s="13"/>
      <c r="L895" s="13"/>
      <c r="M895" s="13"/>
      <c r="N895" s="13"/>
      <c r="O895" s="13"/>
      <c r="P895" s="13"/>
      <c r="Q895" s="13"/>
      <c r="R895" s="13"/>
      <c r="S895" s="13"/>
    </row>
    <row r="896" spans="1:19" ht="12.7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3"/>
      <c r="K896" s="13"/>
      <c r="L896" s="13"/>
      <c r="M896" s="13"/>
      <c r="N896" s="13"/>
      <c r="O896" s="13"/>
      <c r="P896" s="13"/>
      <c r="Q896" s="13"/>
      <c r="R896" s="13"/>
      <c r="S896" s="13"/>
    </row>
    <row r="897" spans="1:19" ht="12.7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3"/>
      <c r="K897" s="13"/>
      <c r="L897" s="13"/>
      <c r="M897" s="13"/>
      <c r="N897" s="13"/>
      <c r="O897" s="13"/>
      <c r="P897" s="13"/>
      <c r="Q897" s="13"/>
      <c r="R897" s="13"/>
      <c r="S897" s="13"/>
    </row>
    <row r="898" spans="1:19" ht="12.7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3"/>
      <c r="K898" s="13"/>
      <c r="L898" s="13"/>
      <c r="M898" s="13"/>
      <c r="N898" s="13"/>
      <c r="O898" s="13"/>
      <c r="P898" s="13"/>
      <c r="Q898" s="13"/>
      <c r="R898" s="13"/>
      <c r="S898" s="13"/>
    </row>
    <row r="899" spans="1:19" ht="12.7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3"/>
      <c r="K899" s="13"/>
      <c r="L899" s="13"/>
      <c r="M899" s="13"/>
      <c r="N899" s="13"/>
      <c r="O899" s="13"/>
      <c r="P899" s="13"/>
      <c r="Q899" s="13"/>
      <c r="R899" s="13"/>
      <c r="S899" s="13"/>
    </row>
    <row r="900" spans="1:19" ht="12.7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3"/>
      <c r="K900" s="13"/>
      <c r="L900" s="13"/>
      <c r="M900" s="13"/>
      <c r="N900" s="13"/>
      <c r="O900" s="13"/>
      <c r="P900" s="13"/>
      <c r="Q900" s="13"/>
      <c r="R900" s="13"/>
      <c r="S900" s="13"/>
    </row>
    <row r="901" spans="1:19" ht="12.7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3"/>
      <c r="K901" s="13"/>
      <c r="L901" s="13"/>
      <c r="M901" s="13"/>
      <c r="N901" s="13"/>
      <c r="O901" s="13"/>
      <c r="P901" s="13"/>
      <c r="Q901" s="13"/>
      <c r="R901" s="13"/>
      <c r="S901" s="13"/>
    </row>
    <row r="902" spans="1:19" ht="12.7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3"/>
      <c r="K902" s="13"/>
      <c r="L902" s="13"/>
      <c r="M902" s="13"/>
      <c r="N902" s="13"/>
      <c r="O902" s="13"/>
      <c r="P902" s="13"/>
      <c r="Q902" s="13"/>
      <c r="R902" s="13"/>
      <c r="S902" s="13"/>
    </row>
    <row r="903" spans="1:19" ht="12.7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3"/>
      <c r="K903" s="13"/>
      <c r="L903" s="13"/>
      <c r="M903" s="13"/>
      <c r="N903" s="13"/>
      <c r="O903" s="13"/>
      <c r="P903" s="13"/>
      <c r="Q903" s="13"/>
      <c r="R903" s="13"/>
      <c r="S903" s="13"/>
    </row>
    <row r="904" spans="1:19" ht="12.7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3"/>
      <c r="K904" s="13"/>
      <c r="L904" s="13"/>
      <c r="M904" s="13"/>
      <c r="N904" s="13"/>
      <c r="O904" s="13"/>
      <c r="P904" s="13"/>
      <c r="Q904" s="13"/>
      <c r="R904" s="13"/>
      <c r="S904" s="13"/>
    </row>
    <row r="905" spans="1:19" ht="12.7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3"/>
      <c r="K905" s="13"/>
      <c r="L905" s="13"/>
      <c r="M905" s="13"/>
      <c r="N905" s="13"/>
      <c r="O905" s="13"/>
      <c r="P905" s="13"/>
      <c r="Q905" s="13"/>
      <c r="R905" s="13"/>
      <c r="S905" s="13"/>
    </row>
    <row r="906" spans="1:19" ht="12.7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3"/>
      <c r="K906" s="13"/>
      <c r="L906" s="13"/>
      <c r="M906" s="13"/>
      <c r="N906" s="13"/>
      <c r="O906" s="13"/>
      <c r="P906" s="13"/>
      <c r="Q906" s="13"/>
      <c r="R906" s="13"/>
      <c r="S906" s="13"/>
    </row>
    <row r="907" spans="1:19" ht="12.7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3"/>
      <c r="K907" s="13"/>
      <c r="L907" s="13"/>
      <c r="M907" s="13"/>
      <c r="N907" s="13"/>
      <c r="O907" s="13"/>
      <c r="P907" s="13"/>
      <c r="Q907" s="13"/>
      <c r="R907" s="13"/>
      <c r="S907" s="13"/>
    </row>
    <row r="908" spans="1:19" ht="12.7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3"/>
      <c r="K908" s="13"/>
      <c r="L908" s="13"/>
      <c r="M908" s="13"/>
      <c r="N908" s="13"/>
      <c r="O908" s="13"/>
      <c r="P908" s="13"/>
      <c r="Q908" s="13"/>
      <c r="R908" s="13"/>
      <c r="S908" s="13"/>
    </row>
    <row r="909" spans="1:19" ht="12.7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3"/>
      <c r="K909" s="13"/>
      <c r="L909" s="13"/>
      <c r="M909" s="13"/>
      <c r="N909" s="13"/>
      <c r="O909" s="13"/>
      <c r="P909" s="13"/>
      <c r="Q909" s="13"/>
      <c r="R909" s="13"/>
      <c r="S909" s="13"/>
    </row>
    <row r="910" spans="1:19" ht="12.7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3"/>
      <c r="K910" s="13"/>
      <c r="L910" s="13"/>
      <c r="M910" s="13"/>
      <c r="N910" s="13"/>
      <c r="O910" s="13"/>
      <c r="P910" s="13"/>
      <c r="Q910" s="13"/>
      <c r="R910" s="13"/>
      <c r="S910" s="13"/>
    </row>
    <row r="911" spans="1:19" ht="12.7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3"/>
      <c r="O911" s="13"/>
      <c r="P911" s="13"/>
      <c r="Q911" s="13"/>
      <c r="R911" s="13"/>
      <c r="S911" s="13"/>
    </row>
    <row r="912" spans="1:19" ht="12.7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3"/>
      <c r="K912" s="13"/>
      <c r="L912" s="13"/>
      <c r="M912" s="13"/>
      <c r="N912" s="13"/>
      <c r="O912" s="13"/>
      <c r="P912" s="13"/>
      <c r="Q912" s="13"/>
      <c r="R912" s="13"/>
      <c r="S912" s="13"/>
    </row>
    <row r="913" spans="1:19" ht="12.7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3"/>
      <c r="K913" s="13"/>
      <c r="L913" s="13"/>
      <c r="M913" s="13"/>
      <c r="N913" s="13"/>
      <c r="O913" s="13"/>
      <c r="P913" s="13"/>
      <c r="Q913" s="13"/>
      <c r="R913" s="13"/>
      <c r="S913" s="13"/>
    </row>
    <row r="914" spans="1:19" ht="12.7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3"/>
      <c r="K914" s="13"/>
      <c r="L914" s="13"/>
      <c r="M914" s="13"/>
      <c r="N914" s="13"/>
      <c r="O914" s="13"/>
      <c r="P914" s="13"/>
      <c r="Q914" s="13"/>
      <c r="R914" s="13"/>
      <c r="S914" s="13"/>
    </row>
    <row r="915" spans="1:19" ht="12.7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3"/>
      <c r="K915" s="13"/>
      <c r="L915" s="13"/>
      <c r="M915" s="13"/>
      <c r="N915" s="13"/>
      <c r="O915" s="13"/>
      <c r="P915" s="13"/>
      <c r="Q915" s="13"/>
      <c r="R915" s="13"/>
      <c r="S915" s="13"/>
    </row>
    <row r="916" spans="1:19" ht="12.7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3"/>
      <c r="K916" s="13"/>
      <c r="L916" s="13"/>
      <c r="M916" s="13"/>
      <c r="N916" s="13"/>
      <c r="O916" s="13"/>
      <c r="P916" s="13"/>
      <c r="Q916" s="13"/>
      <c r="R916" s="13"/>
      <c r="S916" s="13"/>
    </row>
    <row r="917" spans="1:19" ht="12.7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3"/>
      <c r="K917" s="13"/>
      <c r="L917" s="13"/>
      <c r="M917" s="13"/>
      <c r="N917" s="13"/>
      <c r="O917" s="13"/>
      <c r="P917" s="13"/>
      <c r="Q917" s="13"/>
      <c r="R917" s="13"/>
      <c r="S917" s="13"/>
    </row>
    <row r="918" spans="1:19" ht="12.7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3"/>
      <c r="K918" s="13"/>
      <c r="L918" s="13"/>
      <c r="M918" s="13"/>
      <c r="N918" s="13"/>
      <c r="O918" s="13"/>
      <c r="P918" s="13"/>
      <c r="Q918" s="13"/>
      <c r="R918" s="13"/>
      <c r="S918" s="13"/>
    </row>
    <row r="919" spans="1:19" ht="12.7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3"/>
      <c r="K919" s="13"/>
      <c r="L919" s="13"/>
      <c r="M919" s="13"/>
      <c r="N919" s="13"/>
      <c r="O919" s="13"/>
      <c r="P919" s="13"/>
      <c r="Q919" s="13"/>
      <c r="R919" s="13"/>
      <c r="S919" s="13"/>
    </row>
    <row r="920" spans="1:19" ht="12.7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3"/>
      <c r="K920" s="13"/>
      <c r="L920" s="13"/>
      <c r="M920" s="13"/>
      <c r="N920" s="13"/>
      <c r="O920" s="13"/>
      <c r="P920" s="13"/>
      <c r="Q920" s="13"/>
      <c r="R920" s="13"/>
      <c r="S920" s="13"/>
    </row>
    <row r="921" spans="1:19" ht="12.7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3"/>
      <c r="K921" s="13"/>
      <c r="L921" s="13"/>
      <c r="M921" s="13"/>
      <c r="N921" s="13"/>
      <c r="O921" s="13"/>
      <c r="P921" s="13"/>
      <c r="Q921" s="13"/>
      <c r="R921" s="13"/>
      <c r="S921" s="13"/>
    </row>
    <row r="922" spans="1:19" ht="12.7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3"/>
      <c r="K922" s="13"/>
      <c r="L922" s="13"/>
      <c r="M922" s="13"/>
      <c r="N922" s="13"/>
      <c r="O922" s="13"/>
      <c r="P922" s="13"/>
      <c r="Q922" s="13"/>
      <c r="R922" s="13"/>
      <c r="S922" s="13"/>
    </row>
    <row r="923" spans="1:19" ht="12.7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3"/>
      <c r="K923" s="13"/>
      <c r="L923" s="13"/>
      <c r="M923" s="13"/>
      <c r="N923" s="13"/>
      <c r="O923" s="13"/>
      <c r="P923" s="13"/>
      <c r="Q923" s="13"/>
      <c r="R923" s="13"/>
      <c r="S923" s="13"/>
    </row>
    <row r="924" spans="1:19" ht="12.7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3"/>
      <c r="K924" s="13"/>
      <c r="L924" s="13"/>
      <c r="M924" s="13"/>
      <c r="N924" s="13"/>
      <c r="O924" s="13"/>
      <c r="P924" s="13"/>
      <c r="Q924" s="13"/>
      <c r="R924" s="13"/>
      <c r="S924" s="13"/>
    </row>
    <row r="925" spans="1:19" ht="12.7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3"/>
      <c r="K925" s="13"/>
      <c r="L925" s="13"/>
      <c r="M925" s="13"/>
      <c r="N925" s="13"/>
      <c r="O925" s="13"/>
      <c r="P925" s="13"/>
      <c r="Q925" s="13"/>
      <c r="R925" s="13"/>
      <c r="S925" s="13"/>
    </row>
    <row r="926" spans="1:19" ht="12.7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3"/>
      <c r="O926" s="13"/>
      <c r="P926" s="13"/>
      <c r="Q926" s="13"/>
      <c r="R926" s="13"/>
      <c r="S926" s="13"/>
    </row>
    <row r="927" spans="1:19" ht="12.7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3"/>
      <c r="K927" s="13"/>
      <c r="L927" s="13"/>
      <c r="M927" s="13"/>
      <c r="N927" s="13"/>
      <c r="O927" s="13"/>
      <c r="P927" s="13"/>
      <c r="Q927" s="13"/>
      <c r="R927" s="13"/>
      <c r="S927" s="13"/>
    </row>
    <row r="928" spans="1:19" ht="12.7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3"/>
      <c r="O928" s="13"/>
      <c r="P928" s="13"/>
      <c r="Q928" s="13"/>
      <c r="R928" s="13"/>
      <c r="S928" s="13"/>
    </row>
    <row r="929" spans="1:19" ht="12.7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3"/>
      <c r="K929" s="13"/>
      <c r="L929" s="13"/>
      <c r="M929" s="13"/>
      <c r="N929" s="13"/>
      <c r="O929" s="13"/>
      <c r="P929" s="13"/>
      <c r="Q929" s="13"/>
      <c r="R929" s="13"/>
      <c r="S929" s="13"/>
    </row>
    <row r="930" spans="1:19" ht="12.7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3"/>
      <c r="K930" s="13"/>
      <c r="L930" s="13"/>
      <c r="M930" s="13"/>
      <c r="N930" s="13"/>
      <c r="O930" s="13"/>
      <c r="P930" s="13"/>
      <c r="Q930" s="13"/>
      <c r="R930" s="13"/>
      <c r="S930" s="13"/>
    </row>
    <row r="931" spans="1:19" ht="12.7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3"/>
      <c r="K931" s="13"/>
      <c r="L931" s="13"/>
      <c r="M931" s="13"/>
      <c r="N931" s="13"/>
      <c r="O931" s="13"/>
      <c r="P931" s="13"/>
      <c r="Q931" s="13"/>
      <c r="R931" s="13"/>
      <c r="S931" s="13"/>
    </row>
    <row r="932" spans="1:19" ht="12.7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3"/>
      <c r="K932" s="13"/>
      <c r="L932" s="13"/>
      <c r="M932" s="13"/>
      <c r="N932" s="13"/>
      <c r="O932" s="13"/>
      <c r="P932" s="13"/>
      <c r="Q932" s="13"/>
      <c r="R932" s="13"/>
      <c r="S932" s="13"/>
    </row>
    <row r="933" spans="1:19" ht="12.7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3"/>
      <c r="K933" s="13"/>
      <c r="L933" s="13"/>
      <c r="M933" s="13"/>
      <c r="N933" s="13"/>
      <c r="O933" s="13"/>
      <c r="P933" s="13"/>
      <c r="Q933" s="13"/>
      <c r="R933" s="13"/>
      <c r="S933" s="13"/>
    </row>
    <row r="934" spans="1:19" ht="12.7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3"/>
      <c r="K934" s="13"/>
      <c r="L934" s="13"/>
      <c r="M934" s="13"/>
      <c r="N934" s="13"/>
      <c r="O934" s="13"/>
      <c r="P934" s="13"/>
      <c r="Q934" s="13"/>
      <c r="R934" s="13"/>
      <c r="S934" s="13"/>
    </row>
    <row r="935" spans="1:19" ht="12.7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3"/>
      <c r="K935" s="13"/>
      <c r="L935" s="13"/>
      <c r="M935" s="13"/>
      <c r="N935" s="13"/>
      <c r="O935" s="13"/>
      <c r="P935" s="13"/>
      <c r="Q935" s="13"/>
      <c r="R935" s="13"/>
      <c r="S935" s="13"/>
    </row>
    <row r="936" spans="1:19" ht="12.7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3"/>
      <c r="K936" s="13"/>
      <c r="L936" s="13"/>
      <c r="M936" s="13"/>
      <c r="N936" s="13"/>
      <c r="O936" s="13"/>
      <c r="P936" s="13"/>
      <c r="Q936" s="13"/>
      <c r="R936" s="13"/>
      <c r="S936" s="13"/>
    </row>
    <row r="937" spans="1:19" ht="12.7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3"/>
      <c r="K937" s="13"/>
      <c r="L937" s="13"/>
      <c r="M937" s="13"/>
      <c r="N937" s="13"/>
      <c r="O937" s="13"/>
      <c r="P937" s="13"/>
      <c r="Q937" s="13"/>
      <c r="R937" s="13"/>
      <c r="S937" s="13"/>
    </row>
    <row r="938" spans="1:19" ht="12.7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3"/>
      <c r="K938" s="13"/>
      <c r="L938" s="13"/>
      <c r="M938" s="13"/>
      <c r="N938" s="13"/>
      <c r="O938" s="13"/>
      <c r="P938" s="13"/>
      <c r="Q938" s="13"/>
      <c r="R938" s="13"/>
      <c r="S938" s="13"/>
    </row>
    <row r="939" spans="1:19" ht="12.7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3"/>
      <c r="K939" s="13"/>
      <c r="L939" s="13"/>
      <c r="M939" s="13"/>
      <c r="N939" s="13"/>
      <c r="O939" s="13"/>
      <c r="P939" s="13"/>
      <c r="Q939" s="13"/>
      <c r="R939" s="13"/>
      <c r="S939" s="13"/>
    </row>
    <row r="940" spans="1:19" ht="12.7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3"/>
      <c r="L940" s="13"/>
      <c r="M940" s="13"/>
      <c r="N940" s="13"/>
      <c r="O940" s="13"/>
      <c r="P940" s="13"/>
      <c r="Q940" s="13"/>
      <c r="R940" s="13"/>
      <c r="S940" s="13"/>
    </row>
    <row r="941" spans="1:19" ht="12.7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3"/>
      <c r="K941" s="13"/>
      <c r="L941" s="13"/>
      <c r="M941" s="13"/>
      <c r="N941" s="13"/>
      <c r="O941" s="13"/>
      <c r="P941" s="13"/>
      <c r="Q941" s="13"/>
      <c r="R941" s="13"/>
      <c r="S941" s="13"/>
    </row>
    <row r="942" spans="1:19" ht="12.7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3"/>
      <c r="K942" s="13"/>
      <c r="L942" s="13"/>
      <c r="M942" s="13"/>
      <c r="N942" s="13"/>
      <c r="O942" s="13"/>
      <c r="P942" s="13"/>
      <c r="Q942" s="13"/>
      <c r="R942" s="13"/>
      <c r="S942" s="13"/>
    </row>
    <row r="943" spans="1:19" ht="12.7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3"/>
      <c r="K943" s="13"/>
      <c r="L943" s="13"/>
      <c r="M943" s="13"/>
      <c r="N943" s="13"/>
      <c r="O943" s="13"/>
      <c r="P943" s="13"/>
      <c r="Q943" s="13"/>
      <c r="R943" s="13"/>
      <c r="S943" s="13"/>
    </row>
    <row r="944" spans="1:19" ht="12.7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3"/>
      <c r="K944" s="13"/>
      <c r="L944" s="13"/>
      <c r="M944" s="13"/>
      <c r="N944" s="13"/>
      <c r="O944" s="13"/>
      <c r="P944" s="13"/>
      <c r="Q944" s="13"/>
      <c r="R944" s="13"/>
      <c r="S944" s="13"/>
    </row>
    <row r="945" spans="1:19" ht="12.7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3"/>
      <c r="K945" s="13"/>
      <c r="L945" s="13"/>
      <c r="M945" s="13"/>
      <c r="N945" s="13"/>
      <c r="O945" s="13"/>
      <c r="P945" s="13"/>
      <c r="Q945" s="13"/>
      <c r="R945" s="13"/>
      <c r="S945" s="13"/>
    </row>
    <row r="946" spans="1:19" ht="12.7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3"/>
      <c r="K946" s="13"/>
      <c r="L946" s="13"/>
      <c r="M946" s="13"/>
      <c r="N946" s="13"/>
      <c r="O946" s="13"/>
      <c r="P946" s="13"/>
      <c r="Q946" s="13"/>
      <c r="R946" s="13"/>
      <c r="S946" s="13"/>
    </row>
    <row r="947" spans="1:19" ht="12.7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3"/>
      <c r="K947" s="13"/>
      <c r="L947" s="13"/>
      <c r="M947" s="13"/>
      <c r="N947" s="13"/>
      <c r="O947" s="13"/>
      <c r="P947" s="13"/>
      <c r="Q947" s="13"/>
      <c r="R947" s="13"/>
      <c r="S947" s="13"/>
    </row>
    <row r="948" spans="1:19" ht="12.7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3"/>
      <c r="K948" s="13"/>
      <c r="L948" s="13"/>
      <c r="M948" s="13"/>
      <c r="N948" s="13"/>
      <c r="O948" s="13"/>
      <c r="P948" s="13"/>
      <c r="Q948" s="13"/>
      <c r="R948" s="13"/>
      <c r="S948" s="13"/>
    </row>
    <row r="949" spans="1:19" ht="12.7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3"/>
      <c r="K949" s="13"/>
      <c r="L949" s="13"/>
      <c r="M949" s="13"/>
      <c r="N949" s="13"/>
      <c r="O949" s="13"/>
      <c r="P949" s="13"/>
      <c r="Q949" s="13"/>
      <c r="R949" s="13"/>
      <c r="S949" s="13"/>
    </row>
    <row r="950" spans="1:19" ht="12.7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3"/>
      <c r="K950" s="13"/>
      <c r="L950" s="13"/>
      <c r="M950" s="13"/>
      <c r="N950" s="13"/>
      <c r="O950" s="13"/>
      <c r="P950" s="13"/>
      <c r="Q950" s="13"/>
      <c r="R950" s="13"/>
      <c r="S950" s="13"/>
    </row>
    <row r="951" spans="1:19" ht="12.7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3"/>
      <c r="K951" s="13"/>
      <c r="L951" s="13"/>
      <c r="M951" s="13"/>
      <c r="N951" s="13"/>
      <c r="O951" s="13"/>
      <c r="P951" s="13"/>
      <c r="Q951" s="13"/>
      <c r="R951" s="13"/>
      <c r="S951" s="13"/>
    </row>
    <row r="952" spans="1:19" ht="12.7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3"/>
      <c r="K952" s="13"/>
      <c r="L952" s="13"/>
      <c r="M952" s="13"/>
      <c r="N952" s="13"/>
      <c r="O952" s="13"/>
      <c r="P952" s="13"/>
      <c r="Q952" s="13"/>
      <c r="R952" s="13"/>
      <c r="S952" s="13"/>
    </row>
    <row r="953" spans="1:19" ht="12.7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3"/>
      <c r="K953" s="13"/>
      <c r="L953" s="13"/>
      <c r="M953" s="13"/>
      <c r="N953" s="13"/>
      <c r="O953" s="13"/>
      <c r="P953" s="13"/>
      <c r="Q953" s="13"/>
      <c r="R953" s="13"/>
      <c r="S953" s="13"/>
    </row>
    <row r="954" spans="1:19" ht="12.7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3"/>
      <c r="O954" s="13"/>
      <c r="P954" s="13"/>
      <c r="Q954" s="13"/>
      <c r="R954" s="13"/>
      <c r="S954" s="13"/>
    </row>
    <row r="955" spans="1:19" ht="12.7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3"/>
      <c r="K955" s="13"/>
      <c r="L955" s="13"/>
      <c r="M955" s="13"/>
      <c r="N955" s="13"/>
      <c r="O955" s="13"/>
      <c r="P955" s="13"/>
      <c r="Q955" s="13"/>
      <c r="R955" s="13"/>
      <c r="S955" s="13"/>
    </row>
    <row r="956" spans="1:19" ht="12.7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3"/>
      <c r="K956" s="13"/>
      <c r="L956" s="13"/>
      <c r="M956" s="13"/>
      <c r="N956" s="13"/>
      <c r="O956" s="13"/>
      <c r="P956" s="13"/>
      <c r="Q956" s="13"/>
      <c r="R956" s="13"/>
      <c r="S956" s="13"/>
    </row>
    <row r="957" spans="1:19" ht="12.7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3"/>
      <c r="K957" s="13"/>
      <c r="L957" s="13"/>
      <c r="M957" s="13"/>
      <c r="N957" s="13"/>
      <c r="O957" s="13"/>
      <c r="P957" s="13"/>
      <c r="Q957" s="13"/>
      <c r="R957" s="13"/>
      <c r="S957" s="13"/>
    </row>
    <row r="958" spans="1:19" ht="12.7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3"/>
      <c r="K958" s="13"/>
      <c r="L958" s="13"/>
      <c r="M958" s="13"/>
      <c r="N958" s="13"/>
      <c r="O958" s="13"/>
      <c r="P958" s="13"/>
      <c r="Q958" s="13"/>
      <c r="R958" s="13"/>
      <c r="S958" s="13"/>
    </row>
    <row r="959" spans="1:19" ht="12.7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3"/>
      <c r="K959" s="13"/>
      <c r="L959" s="13"/>
      <c r="M959" s="13"/>
      <c r="N959" s="13"/>
      <c r="O959" s="13"/>
      <c r="P959" s="13"/>
      <c r="Q959" s="13"/>
      <c r="R959" s="13"/>
      <c r="S959" s="13"/>
    </row>
    <row r="960" spans="1:19" ht="12.7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3"/>
      <c r="O960" s="13"/>
      <c r="P960" s="13"/>
      <c r="Q960" s="13"/>
      <c r="R960" s="13"/>
      <c r="S960" s="13"/>
    </row>
    <row r="961" spans="1:19" ht="12.7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3"/>
      <c r="K961" s="13"/>
      <c r="L961" s="13"/>
      <c r="M961" s="13"/>
      <c r="N961" s="13"/>
      <c r="O961" s="13"/>
      <c r="P961" s="13"/>
      <c r="Q961" s="13"/>
      <c r="R961" s="13"/>
      <c r="S961" s="13"/>
    </row>
    <row r="962" spans="1:19" ht="12.7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3"/>
      <c r="K962" s="13"/>
      <c r="L962" s="13"/>
      <c r="M962" s="13"/>
      <c r="N962" s="13"/>
      <c r="O962" s="13"/>
      <c r="P962" s="13"/>
      <c r="Q962" s="13"/>
      <c r="R962" s="13"/>
      <c r="S962" s="13"/>
    </row>
    <row r="963" spans="1:19" ht="12.7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3"/>
      <c r="K963" s="13"/>
      <c r="L963" s="13"/>
      <c r="M963" s="13"/>
      <c r="N963" s="13"/>
      <c r="O963" s="13"/>
      <c r="P963" s="13"/>
      <c r="Q963" s="13"/>
      <c r="R963" s="13"/>
      <c r="S963" s="13"/>
    </row>
    <row r="964" spans="1:19" ht="12.7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3"/>
      <c r="K964" s="13"/>
      <c r="L964" s="13"/>
      <c r="M964" s="13"/>
      <c r="N964" s="13"/>
      <c r="O964" s="13"/>
      <c r="P964" s="13"/>
      <c r="Q964" s="13"/>
      <c r="R964" s="13"/>
      <c r="S964" s="13"/>
    </row>
    <row r="965" spans="1:19" ht="12.7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3"/>
      <c r="K965" s="13"/>
      <c r="L965" s="13"/>
      <c r="M965" s="13"/>
      <c r="N965" s="13"/>
      <c r="O965" s="13"/>
      <c r="P965" s="13"/>
      <c r="Q965" s="13"/>
      <c r="R965" s="13"/>
      <c r="S965" s="13"/>
    </row>
    <row r="966" spans="1:19" ht="12.7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3"/>
      <c r="K966" s="13"/>
      <c r="L966" s="13"/>
      <c r="M966" s="13"/>
      <c r="N966" s="13"/>
      <c r="O966" s="13"/>
      <c r="P966" s="13"/>
      <c r="Q966" s="13"/>
      <c r="R966" s="13"/>
      <c r="S966" s="13"/>
    </row>
    <row r="967" spans="1:19" ht="12.7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3"/>
      <c r="K967" s="13"/>
      <c r="L967" s="13"/>
      <c r="M967" s="13"/>
      <c r="N967" s="13"/>
      <c r="O967" s="13"/>
      <c r="P967" s="13"/>
      <c r="Q967" s="13"/>
      <c r="R967" s="13"/>
      <c r="S967" s="13"/>
    </row>
    <row r="968" spans="1:19" ht="12.7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3"/>
      <c r="O968" s="13"/>
      <c r="P968" s="13"/>
      <c r="Q968" s="13"/>
      <c r="R968" s="13"/>
      <c r="S968" s="13"/>
    </row>
    <row r="969" spans="1:19" ht="12.7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3"/>
      <c r="K969" s="13"/>
      <c r="L969" s="13"/>
      <c r="M969" s="13"/>
      <c r="N969" s="13"/>
      <c r="O969" s="13"/>
      <c r="P969" s="13"/>
      <c r="Q969" s="13"/>
      <c r="R969" s="13"/>
      <c r="S969" s="13"/>
    </row>
    <row r="970" spans="1:19" ht="12.7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3"/>
      <c r="K970" s="13"/>
      <c r="L970" s="13"/>
      <c r="M970" s="13"/>
      <c r="N970" s="13"/>
      <c r="O970" s="13"/>
      <c r="P970" s="13"/>
      <c r="Q970" s="13"/>
      <c r="R970" s="13"/>
      <c r="S970" s="13"/>
    </row>
    <row r="971" spans="1:19" ht="12.7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3"/>
      <c r="K971" s="13"/>
      <c r="L971" s="13"/>
      <c r="M971" s="13"/>
      <c r="N971" s="13"/>
      <c r="O971" s="13"/>
      <c r="P971" s="13"/>
      <c r="Q971" s="13"/>
      <c r="R971" s="13"/>
      <c r="S971" s="13"/>
    </row>
    <row r="972" spans="1:19" ht="12.7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3"/>
      <c r="K972" s="13"/>
      <c r="L972" s="13"/>
      <c r="M972" s="13"/>
      <c r="N972" s="13"/>
      <c r="O972" s="13"/>
      <c r="P972" s="13"/>
      <c r="Q972" s="13"/>
      <c r="R972" s="13"/>
      <c r="S972" s="13"/>
    </row>
    <row r="973" spans="1:19" ht="12.7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3"/>
      <c r="K973" s="13"/>
      <c r="L973" s="13"/>
      <c r="M973" s="13"/>
      <c r="N973" s="13"/>
      <c r="O973" s="13"/>
      <c r="P973" s="13"/>
      <c r="Q973" s="13"/>
      <c r="R973" s="13"/>
      <c r="S973" s="13"/>
    </row>
    <row r="974" spans="1:19" ht="12.7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3"/>
      <c r="K974" s="13"/>
      <c r="L974" s="13"/>
      <c r="M974" s="13"/>
      <c r="N974" s="13"/>
      <c r="O974" s="13"/>
      <c r="P974" s="13"/>
      <c r="Q974" s="13"/>
      <c r="R974" s="13"/>
      <c r="S974" s="13"/>
    </row>
    <row r="975" spans="1:19" ht="12.7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3"/>
      <c r="K975" s="13"/>
      <c r="L975" s="13"/>
      <c r="M975" s="13"/>
      <c r="N975" s="13"/>
      <c r="O975" s="13"/>
      <c r="P975" s="13"/>
      <c r="Q975" s="13"/>
      <c r="R975" s="13"/>
      <c r="S975" s="13"/>
    </row>
    <row r="976" spans="1:19" ht="12.7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3"/>
      <c r="K976" s="13"/>
      <c r="L976" s="13"/>
      <c r="M976" s="13"/>
      <c r="N976" s="13"/>
      <c r="O976" s="13"/>
      <c r="P976" s="13"/>
      <c r="Q976" s="13"/>
      <c r="R976" s="13"/>
      <c r="S976" s="13"/>
    </row>
    <row r="977" spans="1:19" ht="12.7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3"/>
      <c r="K977" s="13"/>
      <c r="L977" s="13"/>
      <c r="M977" s="13"/>
      <c r="N977" s="13"/>
      <c r="O977" s="13"/>
      <c r="P977" s="13"/>
      <c r="Q977" s="13"/>
      <c r="R977" s="13"/>
      <c r="S977" s="13"/>
    </row>
    <row r="978" spans="1:19" ht="12.7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3"/>
      <c r="K978" s="13"/>
      <c r="L978" s="13"/>
      <c r="M978" s="13"/>
      <c r="N978" s="13"/>
      <c r="O978" s="13"/>
      <c r="P978" s="13"/>
      <c r="Q978" s="13"/>
      <c r="R978" s="13"/>
      <c r="S978" s="13"/>
    </row>
    <row r="979" spans="1:19" ht="12.7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3"/>
      <c r="K979" s="13"/>
      <c r="L979" s="13"/>
      <c r="M979" s="13"/>
      <c r="N979" s="13"/>
      <c r="O979" s="13"/>
      <c r="P979" s="13"/>
      <c r="Q979" s="13"/>
      <c r="R979" s="13"/>
      <c r="S979" s="13"/>
    </row>
    <row r="980" spans="1:19" ht="12.7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3"/>
      <c r="K980" s="13"/>
      <c r="L980" s="13"/>
      <c r="M980" s="13"/>
      <c r="N980" s="13"/>
      <c r="O980" s="13"/>
      <c r="P980" s="13"/>
      <c r="Q980" s="13"/>
      <c r="R980" s="13"/>
      <c r="S980" s="13"/>
    </row>
    <row r="981" spans="1:19" ht="12.7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3"/>
      <c r="K981" s="13"/>
      <c r="L981" s="13"/>
      <c r="M981" s="13"/>
      <c r="N981" s="13"/>
      <c r="O981" s="13"/>
      <c r="P981" s="13"/>
      <c r="Q981" s="13"/>
      <c r="R981" s="13"/>
      <c r="S981" s="13"/>
    </row>
    <row r="982" spans="1:19" ht="12.7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3"/>
      <c r="L982" s="13"/>
      <c r="M982" s="13"/>
      <c r="N982" s="13"/>
      <c r="O982" s="13"/>
      <c r="P982" s="13"/>
      <c r="Q982" s="13"/>
      <c r="R982" s="13"/>
      <c r="S982" s="13"/>
    </row>
    <row r="983" spans="1:19" ht="12.7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3"/>
      <c r="L983" s="13"/>
      <c r="M983" s="13"/>
      <c r="N983" s="13"/>
      <c r="O983" s="13"/>
      <c r="P983" s="13"/>
      <c r="Q983" s="13"/>
      <c r="R983" s="13"/>
      <c r="S983" s="13"/>
    </row>
    <row r="984" spans="1:19" ht="12.7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3"/>
      <c r="L984" s="13"/>
      <c r="M984" s="13"/>
      <c r="N984" s="13"/>
      <c r="O984" s="13"/>
      <c r="P984" s="13"/>
      <c r="Q984" s="13"/>
      <c r="R984" s="13"/>
      <c r="S984" s="13"/>
    </row>
    <row r="985" spans="1:19" ht="12.7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3"/>
      <c r="K985" s="13"/>
      <c r="L985" s="13"/>
      <c r="M985" s="13"/>
      <c r="N985" s="13"/>
      <c r="O985" s="13"/>
      <c r="P985" s="13"/>
      <c r="Q985" s="13"/>
      <c r="R985" s="13"/>
      <c r="S985" s="13"/>
    </row>
    <row r="986" spans="1:19" ht="12.7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3"/>
      <c r="K986" s="13"/>
      <c r="L986" s="13"/>
      <c r="M986" s="13"/>
      <c r="N986" s="13"/>
      <c r="O986" s="13"/>
      <c r="P986" s="13"/>
      <c r="Q986" s="13"/>
      <c r="R986" s="13"/>
      <c r="S986" s="13"/>
    </row>
    <row r="987" spans="1:19" ht="12.7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3"/>
      <c r="K987" s="13"/>
      <c r="L987" s="13"/>
      <c r="M987" s="13"/>
      <c r="N987" s="13"/>
      <c r="O987" s="13"/>
      <c r="P987" s="13"/>
      <c r="Q987" s="13"/>
      <c r="R987" s="13"/>
      <c r="S987" s="13"/>
    </row>
    <row r="988" spans="1:19" ht="12.7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3"/>
      <c r="K988" s="13"/>
      <c r="L988" s="13"/>
      <c r="M988" s="13"/>
      <c r="N988" s="13"/>
      <c r="O988" s="13"/>
      <c r="P988" s="13"/>
      <c r="Q988" s="13"/>
      <c r="R988" s="13"/>
      <c r="S988" s="13"/>
    </row>
    <row r="989" spans="1:19" ht="12.7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3"/>
      <c r="K989" s="13"/>
      <c r="L989" s="13"/>
      <c r="M989" s="13"/>
      <c r="N989" s="13"/>
      <c r="O989" s="13"/>
      <c r="P989" s="13"/>
      <c r="Q989" s="13"/>
      <c r="R989" s="13"/>
      <c r="S989" s="13"/>
    </row>
    <row r="990" spans="1:19" ht="12.7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3"/>
      <c r="K990" s="13"/>
      <c r="L990" s="13"/>
      <c r="M990" s="13"/>
      <c r="N990" s="13"/>
      <c r="O990" s="13"/>
      <c r="P990" s="13"/>
      <c r="Q990" s="13"/>
      <c r="R990" s="13"/>
      <c r="S990" s="13"/>
    </row>
    <row r="991" spans="1:19" ht="12.7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3"/>
      <c r="K991" s="13"/>
      <c r="L991" s="13"/>
      <c r="M991" s="13"/>
      <c r="N991" s="13"/>
      <c r="O991" s="13"/>
      <c r="P991" s="13"/>
      <c r="Q991" s="13"/>
      <c r="R991" s="13"/>
      <c r="S991" s="13"/>
    </row>
    <row r="992" spans="1:19" ht="12.7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3"/>
      <c r="K992" s="13"/>
      <c r="L992" s="13"/>
      <c r="M992" s="13"/>
      <c r="N992" s="13"/>
      <c r="O992" s="13"/>
      <c r="P992" s="13"/>
      <c r="Q992" s="13"/>
      <c r="R992" s="13"/>
      <c r="S992" s="13"/>
    </row>
    <row r="993" spans="1:19" ht="12.7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3"/>
      <c r="K993" s="13"/>
      <c r="L993" s="13"/>
      <c r="M993" s="13"/>
      <c r="N993" s="13"/>
      <c r="O993" s="13"/>
      <c r="P993" s="13"/>
      <c r="Q993" s="13"/>
      <c r="R993" s="13"/>
      <c r="S993" s="13"/>
    </row>
    <row r="994" spans="1:19" ht="12.7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3"/>
      <c r="O994" s="13"/>
      <c r="P994" s="13"/>
      <c r="Q994" s="13"/>
      <c r="R994" s="13"/>
      <c r="S994" s="13"/>
    </row>
    <row r="995" spans="1:19" ht="12.7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3"/>
      <c r="K995" s="13"/>
      <c r="L995" s="13"/>
      <c r="M995" s="13"/>
      <c r="N995" s="13"/>
      <c r="O995" s="13"/>
      <c r="P995" s="13"/>
      <c r="Q995" s="13"/>
      <c r="R995" s="13"/>
      <c r="S995" s="13"/>
    </row>
    <row r="996" spans="1:19" ht="12.7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3"/>
      <c r="K996" s="13"/>
      <c r="L996" s="13"/>
      <c r="M996" s="13"/>
      <c r="N996" s="13"/>
      <c r="O996" s="13"/>
      <c r="P996" s="13"/>
      <c r="Q996" s="13"/>
      <c r="R996" s="13"/>
      <c r="S996" s="13"/>
    </row>
    <row r="997" spans="1:19" ht="12.75" customHeight="1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3"/>
      <c r="O997" s="13"/>
      <c r="P997" s="13"/>
      <c r="Q997" s="13"/>
      <c r="R997" s="13"/>
      <c r="S997" s="13"/>
    </row>
    <row r="998" spans="1:19" ht="12.75" customHeight="1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3"/>
      <c r="K998" s="13"/>
      <c r="L998" s="13"/>
      <c r="M998" s="13"/>
      <c r="N998" s="13"/>
      <c r="O998" s="13"/>
      <c r="P998" s="13"/>
      <c r="Q998" s="13"/>
      <c r="R998" s="13"/>
      <c r="S998" s="13"/>
    </row>
    <row r="999" spans="1:19" ht="12.75" customHeight="1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3"/>
      <c r="M999" s="13"/>
      <c r="N999" s="13"/>
      <c r="O999" s="13"/>
      <c r="P999" s="13"/>
      <c r="Q999" s="13"/>
      <c r="R999" s="13"/>
      <c r="S999" s="13"/>
    </row>
    <row r="1000" spans="1:19" ht="12.75" customHeight="1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</row>
    <row r="1001" spans="1:19" ht="12.75" customHeight="1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</row>
    <row r="1002" spans="1:19" ht="12.75" customHeight="1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</row>
    <row r="1003" spans="1:19" ht="12.75" customHeight="1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</row>
    <row r="1004" spans="1:19" ht="12.75" customHeight="1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</row>
    <row r="1005" spans="1:19" ht="12.75" customHeight="1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</row>
    <row r="1006" spans="1:19" ht="12.75" customHeight="1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</row>
    <row r="1007" spans="1:19" ht="12.75" customHeight="1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</row>
    <row r="1008" spans="1:19" ht="12.75" customHeight="1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</row>
    <row r="1009" spans="1:19" ht="12.75" customHeight="1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</row>
    <row r="1010" spans="1:19" ht="12.75" customHeight="1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</row>
    <row r="1011" spans="1:19" ht="12.75" customHeight="1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</row>
    <row r="1012" spans="1:19" ht="12.75" customHeight="1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</row>
    <row r="1013" spans="1:19" ht="12.75" customHeight="1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</row>
    <row r="1014" spans="1:19" ht="12.75" customHeight="1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</row>
    <row r="1015" spans="1:19" ht="12.75" customHeight="1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</row>
    <row r="1016" spans="1:19" ht="12.75" customHeight="1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</row>
    <row r="1017" spans="1:19" ht="12.75" customHeight="1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</row>
    <row r="1018" spans="1:19" ht="12.75" customHeight="1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</row>
    <row r="1019" spans="1:19" ht="12.75" customHeight="1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</row>
    <row r="1020" spans="1:19" ht="12.75" customHeight="1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</row>
    <row r="1021" spans="1:19" ht="12.75" customHeight="1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</row>
    <row r="1022" spans="1:19" ht="12.75" customHeight="1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</row>
    <row r="1023" spans="1:19" ht="12.75" customHeight="1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</row>
    <row r="1024" spans="1:19" ht="12.75" customHeight="1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</row>
    <row r="1025" spans="1:19" ht="12.75" customHeight="1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</row>
    <row r="1026" spans="1:19" ht="12.75" customHeight="1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</row>
    <row r="1027" spans="1:19" ht="12.75" customHeight="1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</row>
    <row r="1028" spans="1:19" ht="12.75" customHeight="1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</row>
    <row r="1029" spans="1:19" ht="12.75" customHeight="1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</row>
    <row r="1030" spans="1:19" ht="12.75" customHeight="1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</row>
    <row r="1031" spans="1:19" ht="12.75" customHeight="1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</row>
    <row r="1032" spans="1:19" ht="12.75" customHeight="1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</row>
    <row r="1033" spans="1:19" ht="12.75" customHeight="1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</row>
    <row r="1034" spans="1:19" ht="12.75" customHeight="1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</row>
    <row r="1035" spans="1:19" ht="12.75" customHeight="1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</row>
    <row r="1036" spans="1:19" ht="12.75" customHeight="1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</row>
    <row r="1037" spans="1:19" ht="12.75" customHeight="1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</row>
    <row r="1038" spans="1:19" ht="12.75" customHeight="1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</row>
    <row r="1039" spans="1:19" ht="12.75" customHeight="1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</row>
    <row r="1040" spans="1:19" ht="12.75" customHeight="1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</row>
    <row r="1041" spans="1:19" ht="12.75" customHeight="1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</row>
    <row r="1042" spans="1:19" ht="12.75" customHeight="1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</row>
    <row r="1043" spans="1:19" ht="12.75" customHeight="1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</row>
    <row r="1044" spans="1:19" ht="12.75" customHeight="1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</row>
    <row r="1045" spans="1:19" ht="12.75" customHeight="1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</row>
    <row r="1046" spans="1:19" ht="12.75" customHeight="1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</row>
    <row r="1047" spans="1:19" ht="12.75" customHeight="1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</row>
    <row r="1048" spans="1:19" ht="12.75" customHeight="1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</row>
    <row r="1049" spans="1:19" ht="12.75" customHeight="1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</row>
    <row r="1050" spans="1:19" ht="12.75" customHeight="1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</row>
    <row r="1051" spans="1:19" ht="12.75" customHeight="1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</row>
    <row r="1052" spans="1:19" ht="12.75" customHeight="1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</row>
    <row r="1053" spans="1:19" ht="12.75" customHeight="1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</row>
    <row r="1054" spans="1:19" ht="12.75" customHeight="1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</row>
    <row r="1055" spans="1:19" ht="12.75" customHeight="1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</row>
    <row r="1056" spans="1:19" ht="12.75" customHeight="1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</row>
    <row r="1057" spans="1:19" ht="12.75" customHeight="1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</row>
    <row r="1058" spans="1:19" ht="12.75" customHeight="1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</row>
    <row r="1059" spans="1:19" ht="12.75" customHeight="1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</row>
    <row r="1060" spans="1:19" ht="12.75" customHeight="1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</row>
    <row r="1061" spans="1:19" ht="12.75" customHeight="1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</row>
    <row r="1062" spans="1:19" ht="12.75" customHeight="1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</row>
    <row r="1063" spans="1:19" ht="12.75" customHeight="1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</row>
    <row r="1064" spans="1:19" ht="12.75" customHeight="1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</row>
    <row r="1065" spans="1:19" ht="12.75" customHeight="1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</row>
    <row r="1066" spans="1:19" ht="12.75" customHeight="1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</row>
    <row r="1067" spans="1:19" ht="12.75" customHeight="1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</row>
    <row r="1068" spans="1:19" ht="12.75" customHeight="1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</row>
    <row r="1069" spans="1:19" ht="12.75" customHeight="1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</row>
    <row r="1070" spans="1:19" ht="12.75" customHeight="1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</row>
    <row r="1071" spans="1:19" ht="12.75" customHeight="1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</row>
    <row r="1072" spans="1:19" ht="12.75" customHeight="1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</row>
    <row r="1073" spans="1:19" ht="12.75" customHeight="1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</row>
    <row r="1074" spans="1:19" ht="12.75" customHeight="1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</row>
    <row r="1075" spans="1:19" ht="12.75" customHeight="1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</row>
    <row r="1076" spans="1:19" ht="12.75" customHeight="1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</row>
    <row r="1077" spans="1:19" ht="12.75" customHeight="1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</row>
    <row r="1078" spans="1:19" ht="12.75" customHeight="1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</row>
    <row r="1079" spans="1:19" ht="12.75" customHeight="1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</row>
    <row r="1080" spans="1:19" ht="12.75" customHeight="1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</row>
    <row r="1081" spans="1:19" ht="12.75" customHeight="1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</row>
    <row r="1082" spans="1:19" ht="12.75" customHeight="1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</row>
    <row r="1083" spans="1:19" ht="12.75" customHeight="1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</row>
    <row r="1084" spans="1:19" ht="12.75" customHeight="1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</row>
    <row r="1085" spans="1:19" ht="12.75" customHeight="1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</row>
    <row r="1086" spans="1:19" ht="12.75" customHeight="1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</row>
    <row r="1087" spans="1:19" ht="12.75" customHeight="1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</row>
    <row r="1088" spans="1:19" ht="12.75" customHeight="1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</row>
    <row r="1089" spans="1:19" ht="12.75" customHeight="1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</row>
    <row r="1090" spans="1:19" ht="12.75" customHeight="1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</row>
    <row r="1091" spans="1:19" ht="12.75" customHeight="1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</row>
    <row r="1092" spans="1:19" ht="12.75" customHeight="1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</row>
    <row r="1093" spans="1:19" ht="12.75" customHeight="1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</row>
    <row r="1094" spans="1:19" ht="12.75" customHeight="1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</row>
    <row r="1095" spans="1:19" ht="12.75" customHeight="1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</row>
    <row r="1096" spans="1:19" ht="12.75" customHeight="1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</row>
    <row r="1097" spans="1:19" ht="12.75" customHeight="1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</row>
    <row r="1098" spans="1:19" ht="12.75" customHeight="1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</row>
    <row r="1099" spans="1:19" ht="12.75" customHeight="1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</row>
    <row r="1100" spans="1:19" ht="12.75" customHeight="1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</row>
    <row r="1101" spans="1:19" ht="12.75" customHeight="1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</row>
    <row r="1102" spans="1:19" ht="12.75" customHeight="1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</row>
    <row r="1103" spans="1:19" ht="12.75" customHeight="1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</row>
    <row r="1104" spans="1:19" ht="12.75" customHeight="1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</row>
    <row r="1105" spans="1:19" ht="12.75" customHeight="1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</row>
    <row r="1106" spans="1:19" ht="12.75" customHeight="1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</row>
    <row r="1107" spans="1:19" ht="12.75" customHeight="1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</row>
    <row r="1108" spans="1:19" ht="12.75" customHeight="1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</row>
    <row r="1109" spans="1:19" ht="12.75" customHeight="1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</row>
    <row r="1110" spans="1:19" ht="12.75" customHeight="1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</row>
    <row r="1111" spans="1:19" ht="12.75" customHeight="1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</row>
    <row r="1112" spans="1:19" ht="12.75" customHeight="1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</row>
    <row r="1113" spans="1:19" ht="12.75" customHeight="1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</row>
    <row r="1114" spans="1:19" ht="12.75" customHeight="1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</row>
    <row r="1115" spans="1:19" ht="12.75" customHeight="1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</row>
    <row r="1116" spans="1:19" ht="12.75" customHeight="1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</row>
    <row r="1117" spans="1:19" ht="12.75" customHeight="1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</row>
    <row r="1118" spans="1:19" ht="12.75" customHeight="1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</row>
    <row r="1119" spans="1:19" ht="12.75" customHeight="1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</row>
    <row r="1120" spans="1:19" ht="12.75" customHeight="1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</row>
    <row r="1121" spans="1:19" ht="12.75" customHeight="1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</row>
    <row r="1122" spans="1:19" ht="12.75" customHeight="1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</row>
    <row r="1123" spans="1:19" ht="12.75" customHeight="1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</row>
    <row r="1124" spans="1:19" ht="12.75" customHeight="1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</row>
    <row r="1125" spans="1:19" ht="12.75" customHeight="1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</row>
    <row r="1126" spans="1:19" ht="12.75" customHeight="1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</row>
    <row r="1127" spans="1:19" ht="12.75" customHeight="1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</row>
    <row r="1128" spans="1:19" ht="12.75" customHeight="1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</row>
    <row r="1129" spans="1:19" ht="12.75" customHeight="1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</row>
    <row r="1130" spans="1:19" ht="12.75" customHeight="1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</row>
    <row r="1131" spans="1:19" ht="12.75" customHeight="1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</row>
    <row r="1132" spans="1:19" ht="12.75" customHeight="1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</row>
    <row r="1133" spans="1:19" ht="12.75" customHeight="1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</row>
    <row r="1134" spans="1:19" ht="12.75" customHeight="1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</row>
    <row r="1135" spans="1:19" ht="12.75" customHeight="1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</row>
    <row r="1136" spans="1:19" ht="12.75" customHeight="1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</row>
    <row r="1137" spans="1:19" ht="12.75" customHeight="1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</row>
    <row r="1138" spans="1:19" ht="12.75" customHeight="1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</row>
    <row r="1139" spans="1:19" ht="12.75" customHeight="1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</row>
    <row r="1140" spans="1:19" ht="12.75" customHeight="1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</row>
    <row r="1141" spans="1:19" ht="12.75" customHeight="1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</row>
    <row r="1142" spans="1:19" ht="12.75" customHeight="1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</row>
    <row r="1143" spans="1:19" ht="12.75" customHeight="1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</row>
    <row r="1144" spans="1:19" ht="12.75" customHeight="1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</row>
    <row r="1145" spans="1:19" ht="12.75" customHeight="1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</row>
    <row r="1146" spans="1:19" ht="12.75" customHeight="1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</row>
    <row r="1147" spans="1:19" ht="12.75" customHeight="1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</row>
    <row r="1148" spans="1:19" ht="12.75" customHeight="1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</row>
    <row r="1149" spans="1:19" ht="12.75" customHeight="1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</row>
    <row r="1150" spans="1:19" ht="12.75" customHeight="1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</row>
    <row r="1151" spans="1:19" ht="12.75" customHeight="1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</row>
    <row r="1152" spans="1:19" ht="12.75" customHeight="1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</row>
    <row r="1153" spans="1:19" ht="12.75" customHeight="1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</row>
    <row r="1154" spans="1:19" ht="12.75" customHeight="1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</row>
    <row r="1155" spans="1:19" ht="12.75" customHeight="1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</row>
    <row r="1156" spans="1:19" ht="12.75" customHeight="1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</row>
    <row r="1157" spans="1:19" ht="12.75" customHeight="1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</row>
    <row r="1158" spans="1:19" ht="12.75" customHeight="1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</row>
    <row r="1159" spans="1:19" ht="12.75" customHeight="1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</row>
    <row r="1160" spans="1:19" ht="12.75" customHeight="1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</row>
    <row r="1161" spans="1:19" ht="12.75" customHeight="1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</row>
    <row r="1162" spans="1:19" ht="12.75" customHeight="1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</row>
    <row r="1163" spans="1:19" ht="12.75" customHeight="1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</row>
    <row r="1164" spans="1:19" ht="12.75" customHeight="1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</row>
    <row r="1165" spans="1:19" ht="12.75" customHeight="1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</row>
    <row r="1166" spans="1:19" ht="12.75" customHeight="1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</row>
    <row r="1167" spans="1:19" ht="12.75" customHeight="1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</row>
    <row r="1168" spans="1:19" ht="12.75" customHeight="1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</row>
    <row r="1169" spans="1:19" ht="12.75" customHeight="1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</row>
    <row r="1170" spans="1:19" ht="12.75" customHeight="1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</row>
    <row r="1171" spans="1:19" ht="12.75" customHeight="1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</row>
    <row r="1172" spans="1:19" ht="12.75" customHeight="1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</row>
    <row r="1173" spans="1:19" ht="12.75" customHeight="1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</row>
    <row r="1174" spans="1:19" ht="12.75" customHeight="1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</row>
    <row r="1175" spans="1:19" ht="12.75" customHeight="1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</row>
    <row r="1176" spans="1:19" ht="12.75" customHeight="1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</row>
    <row r="1177" spans="1:19" ht="12.75" customHeight="1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</row>
    <row r="1178" spans="1:19" ht="12.75" customHeight="1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</row>
    <row r="1179" spans="1:19" ht="12.75" customHeight="1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</row>
    <row r="1180" spans="1:19" ht="12.75" customHeight="1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</row>
    <row r="1181" spans="1:19" ht="12.75" customHeight="1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</row>
    <row r="1182" spans="1:19" ht="12.75" customHeight="1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</row>
    <row r="1183" spans="1:19" ht="12.75" customHeight="1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</row>
    <row r="1184" spans="1:19" ht="12.75" customHeight="1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</row>
    <row r="1185" spans="1:19" ht="12.75" customHeight="1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</row>
    <row r="1186" spans="1:19" ht="12.75" customHeight="1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</row>
    <row r="1187" spans="1:19" ht="12.75" customHeight="1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</row>
    <row r="1188" spans="1:19" ht="12.75" customHeight="1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</row>
    <row r="1189" spans="1:19" ht="12.75" customHeight="1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</row>
    <row r="1190" spans="1:19" ht="12.75" customHeight="1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</row>
    <row r="1191" spans="1:19" ht="12.75" customHeight="1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</row>
    <row r="1192" spans="1:19" ht="12.75" customHeight="1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</row>
    <row r="1193" spans="1:19" ht="12.75" customHeight="1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</row>
    <row r="1194" spans="1:19" ht="12.75" customHeight="1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</row>
    <row r="1195" spans="1:19" ht="12.75" customHeight="1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</row>
    <row r="1196" spans="1:19" ht="12.75" customHeight="1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</row>
    <row r="1197" spans="1:19" ht="12.75" customHeight="1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</row>
    <row r="1198" spans="1:19" ht="12.75" customHeight="1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</row>
    <row r="1199" spans="1:19" ht="12.75" customHeight="1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</row>
    <row r="1200" spans="1:19" ht="12.75" customHeight="1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</row>
    <row r="1201" spans="1:19" ht="12.75" customHeight="1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</row>
    <row r="1202" spans="1:19" ht="12.75" customHeight="1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</row>
    <row r="1203" spans="1:19" ht="12.75" customHeight="1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</row>
    <row r="1204" spans="1:19" ht="12.75" customHeight="1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</row>
    <row r="1205" spans="1:19" ht="12.75" customHeight="1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</row>
    <row r="1206" spans="1:19" ht="12.75" customHeight="1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</row>
    <row r="1207" spans="1:19" ht="12.75" customHeight="1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</row>
    <row r="1208" spans="1:19" ht="12.75" customHeight="1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</row>
    <row r="1209" spans="1:19" ht="12.75" customHeight="1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</row>
    <row r="1210" spans="1:19" ht="12.75" customHeight="1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</row>
    <row r="1211" spans="1:19" ht="12.75" customHeight="1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</row>
    <row r="1212" spans="1:19" ht="12.75" customHeight="1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</row>
    <row r="1213" spans="1:19" ht="12.75" customHeight="1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</row>
    <row r="1214" spans="1:19" ht="12.75" customHeight="1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</row>
    <row r="1215" spans="1:19" ht="12.75" customHeight="1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</row>
    <row r="1216" spans="1:19" ht="12.75" customHeight="1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</row>
    <row r="1217" spans="1:19" ht="12.75" customHeight="1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</row>
    <row r="1218" spans="1:19" ht="12.75" customHeight="1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</row>
    <row r="1219" spans="1:19" ht="12.75" customHeight="1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</row>
    <row r="1220" spans="1:19" ht="12.75" customHeight="1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</row>
    <row r="1221" spans="1:19" ht="12.75" customHeight="1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</row>
    <row r="1222" spans="1:19" ht="12.75" customHeight="1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</row>
    <row r="1223" spans="1:19" ht="12.75" customHeight="1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</row>
    <row r="1224" spans="1:19" ht="12.75" customHeight="1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</row>
    <row r="1225" spans="1:19" ht="12.75" customHeight="1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</row>
    <row r="1226" spans="1:19" ht="12.75" customHeight="1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</row>
    <row r="1227" spans="1:19" ht="12.75" customHeight="1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</row>
    <row r="1228" spans="1:19" ht="12.75" customHeight="1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</row>
    <row r="1229" spans="1:19" ht="12.75" customHeight="1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</row>
    <row r="1230" spans="1:19" ht="12.75" customHeight="1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</row>
    <row r="1231" spans="1:19" ht="12.75" customHeight="1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</row>
    <row r="1232" spans="1:19" ht="12.75" customHeight="1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</row>
    <row r="1233" spans="1:19" ht="12.75" customHeight="1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</row>
    <row r="1234" spans="1:19" ht="12.75" customHeight="1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</row>
    <row r="1235" spans="1:19" ht="12.75" customHeight="1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</row>
    <row r="1236" spans="1:19" ht="12.75" customHeight="1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</row>
    <row r="1237" spans="1:19" ht="12.75" customHeight="1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</row>
    <row r="1238" spans="1:19" ht="12.75" customHeight="1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</row>
    <row r="1239" spans="1:19" ht="12.75" customHeight="1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</row>
    <row r="1240" spans="1:19" ht="12.75" customHeight="1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</row>
    <row r="1241" spans="1:19" ht="12.75" customHeight="1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</row>
    <row r="1242" spans="1:19" ht="12.75" customHeight="1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</row>
    <row r="1243" spans="1:19" ht="12.75" customHeight="1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</row>
    <row r="1244" spans="1:19" ht="12.75" customHeight="1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</row>
    <row r="1245" spans="1:19" ht="12.75" customHeight="1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</row>
    <row r="1246" spans="1:19" ht="12.75" customHeight="1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</row>
    <row r="1247" spans="1:19" ht="12.75" customHeight="1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</row>
    <row r="1248" spans="1:19" ht="12.75" customHeight="1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</row>
    <row r="1249" spans="1:19" ht="12.75" customHeight="1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</row>
    <row r="1250" spans="1:19" ht="12.75" customHeight="1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</row>
    <row r="1251" spans="1:19" ht="12.75" customHeight="1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</row>
    <row r="1252" spans="1:19" ht="12.75" customHeight="1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</row>
    <row r="1253" spans="1:19" ht="12.75" customHeight="1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</row>
    <row r="1254" spans="1:19" ht="12.75" customHeight="1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</row>
    <row r="1255" spans="1:19" ht="12.75" customHeight="1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</row>
    <row r="1256" spans="1:19" ht="12.75" customHeight="1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</row>
    <row r="1257" spans="1:19" ht="12.75" customHeight="1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</row>
    <row r="1258" spans="1:19" ht="12.75" customHeight="1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</row>
    <row r="1259" spans="1:19" ht="12.75" customHeight="1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</row>
    <row r="1260" spans="1:19" ht="12.75" customHeight="1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</row>
    <row r="1261" spans="1:19" ht="12.75" customHeight="1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</row>
    <row r="1262" spans="1:19" ht="12.75" customHeight="1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</row>
    <row r="1263" spans="1:19" ht="12.75" customHeight="1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</row>
    <row r="1264" spans="1:19" ht="12.75" customHeight="1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</row>
    <row r="1265" spans="1:19" ht="12.75" customHeight="1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</row>
    <row r="1266" spans="1:19" ht="12.75" customHeight="1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</row>
    <row r="1267" spans="1:19" ht="12.75" customHeight="1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</row>
    <row r="1268" spans="1:19" ht="12.75" customHeight="1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</row>
    <row r="1269" spans="1:19" ht="12.75" customHeight="1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</row>
    <row r="1270" spans="1:19" ht="12.75" customHeight="1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</row>
    <row r="1271" spans="1:19" ht="12.75" customHeight="1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</row>
    <row r="1272" spans="1:19" ht="12.75" customHeight="1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</row>
    <row r="1273" spans="1:19" ht="12.75" customHeight="1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</row>
    <row r="1274" spans="1:19" ht="12.75" customHeight="1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</row>
    <row r="1275" spans="1:19" ht="12.75" customHeight="1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</row>
    <row r="1276" spans="1:19" ht="12.75" customHeight="1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</row>
    <row r="1277" spans="1:19" ht="12.75" customHeight="1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</row>
    <row r="1278" spans="1:19" ht="12.75" customHeight="1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</row>
    <row r="1279" spans="1:19" ht="12.75" customHeight="1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</row>
    <row r="1280" spans="1:19" ht="12.75" customHeight="1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</row>
    <row r="1281" spans="1:19" ht="12.75" customHeight="1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</row>
    <row r="1282" spans="1:19" ht="12.75" customHeight="1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</row>
    <row r="1283" spans="1:19" ht="12.75" customHeight="1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</row>
    <row r="1284" spans="1:19" ht="12.75" customHeight="1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</row>
    <row r="1285" spans="1:19" ht="12.75" customHeight="1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</row>
    <row r="1286" spans="1:19" ht="12.75" customHeight="1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</row>
    <row r="1287" spans="1:19" ht="12.75" customHeight="1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</row>
    <row r="1288" spans="1:19" ht="12.75" customHeight="1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</row>
    <row r="1289" spans="1:19" ht="12.75" customHeight="1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</row>
    <row r="1290" spans="1:19" ht="12.75" customHeight="1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</row>
    <row r="1291" spans="1:19" ht="12.75" customHeight="1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</row>
    <row r="1292" spans="1:19" ht="12.75" customHeight="1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</row>
    <row r="1293" spans="1:19" ht="12.75" customHeight="1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</row>
    <row r="1294" spans="1:19" ht="12.75" customHeight="1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</row>
    <row r="1295" spans="1:19" ht="12.75" customHeight="1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</row>
    <row r="1296" spans="1:19" ht="12.75" customHeight="1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</row>
    <row r="1297" spans="1:19" ht="12.75" customHeight="1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</row>
    <row r="1298" spans="1:19" ht="12.75" customHeight="1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</row>
    <row r="1299" spans="1:19" ht="12.75" customHeight="1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</row>
    <row r="1300" spans="1:19" ht="12.75" customHeight="1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</row>
    <row r="1301" spans="1:19" ht="12.75" customHeight="1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</row>
    <row r="1302" spans="1:19" ht="12.75" customHeight="1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</row>
    <row r="1303" spans="1:19" ht="12.75" customHeight="1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</row>
    <row r="1304" spans="1:19" ht="12.75" customHeight="1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</row>
    <row r="1305" spans="1:19" ht="12.75" customHeight="1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</row>
    <row r="1306" spans="1:19" ht="12.75" customHeight="1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</row>
    <row r="1307" spans="1:19" ht="12.75" customHeight="1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</row>
    <row r="1308" spans="1:19" ht="12.75" customHeight="1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</row>
    <row r="1309" spans="1:19" ht="12.75" customHeight="1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</row>
    <row r="1310" spans="1:19" ht="12.75" customHeight="1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</row>
    <row r="1311" spans="1:19" ht="12.75" customHeight="1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</row>
    <row r="1312" spans="1:19" ht="12.75" customHeight="1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</row>
    <row r="1313" spans="1:19" ht="12.75" customHeight="1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</row>
    <row r="1314" spans="1:19" ht="12.75" customHeight="1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</row>
    <row r="1315" spans="1:19" ht="12.75" customHeight="1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</row>
    <row r="1316" spans="1:19" ht="12.75" customHeight="1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</row>
    <row r="1317" spans="1:19" ht="12.75" customHeight="1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</row>
    <row r="1318" spans="1:19" ht="12.75" customHeight="1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</row>
    <row r="1319" spans="1:19" ht="12.75" customHeight="1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</row>
    <row r="1320" spans="1:19" ht="12.75" customHeight="1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</row>
    <row r="1321" spans="1:19" ht="12.75" customHeight="1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</row>
    <row r="1322" spans="1:19" ht="12.75" customHeight="1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</row>
    <row r="1323" spans="1:19" ht="12.75" customHeight="1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</row>
    <row r="1324" spans="1:19" ht="12.75" customHeight="1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</row>
    <row r="1325" spans="1:19" ht="12.75" customHeight="1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</row>
    <row r="1326" spans="1:19" ht="12.75" customHeight="1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</row>
    <row r="1327" spans="1:19" ht="12.75" customHeight="1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</row>
    <row r="1328" spans="1:19" ht="12.75" customHeight="1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</row>
    <row r="1329" spans="1:19" ht="12.75" customHeight="1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</row>
    <row r="1330" spans="1:19" ht="12.75" customHeight="1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</row>
    <row r="1331" spans="1:19" ht="12.75" customHeight="1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</row>
    <row r="1332" spans="1:19" ht="12.75" customHeight="1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</row>
    <row r="1333" spans="1:19" ht="12.75" customHeight="1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</row>
    <row r="1334" spans="1:19" ht="12.75" customHeight="1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</row>
    <row r="1335" spans="1:19" ht="12.75" customHeight="1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</row>
    <row r="1336" spans="1:19" ht="12.75" customHeight="1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</row>
    <row r="1337" spans="1:19" ht="12.75" customHeight="1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</row>
    <row r="1338" spans="1:19" ht="12.75" customHeight="1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</row>
    <row r="1339" spans="1:19" ht="12.75" customHeight="1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</row>
    <row r="1340" spans="1:19" ht="12.75" customHeight="1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</row>
    <row r="1341" spans="1:19" ht="12.75" customHeight="1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</row>
    <row r="1342" spans="1:19" ht="12.75" customHeight="1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</row>
    <row r="1343" spans="1:19" ht="12.75" customHeight="1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</row>
    <row r="1344" spans="1:19" ht="12.75" customHeight="1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</row>
    <row r="1345" spans="1:19" ht="12.75" customHeight="1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</row>
    <row r="1346" spans="1:19" ht="12.75" customHeight="1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</row>
    <row r="1347" spans="1:19" ht="12.75" customHeight="1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</row>
    <row r="1348" spans="1:19" ht="12.75" customHeight="1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</row>
    <row r="1349" spans="1:19" ht="12.75" customHeight="1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</row>
    <row r="1350" spans="1:19" ht="12.75" customHeight="1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</row>
    <row r="1351" spans="1:19" ht="12.75" customHeight="1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</row>
    <row r="1352" spans="1:19" ht="12.75" customHeight="1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</row>
    <row r="1353" spans="1:19" ht="12.75" customHeight="1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</row>
    <row r="1354" spans="1:19" ht="12.75" customHeight="1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</row>
    <row r="1355" spans="1:19" ht="12.75" customHeight="1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</row>
    <row r="1356" spans="1:19" ht="12.75" customHeight="1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</row>
    <row r="1357" spans="1:19" ht="12.75" customHeight="1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</row>
    <row r="1358" spans="1:19" ht="12.75" customHeight="1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</row>
    <row r="1359" spans="1:19" ht="12.75" customHeight="1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</row>
    <row r="1360" spans="1:19" ht="12.75" customHeight="1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</row>
    <row r="1361" spans="1:19" ht="12.75" customHeight="1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</row>
    <row r="1362" spans="1:19" ht="12.75" customHeight="1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</row>
    <row r="1363" spans="1:19" ht="12.75" customHeight="1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</row>
    <row r="1364" spans="1:19" ht="12.75" customHeight="1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</row>
    <row r="1365" spans="1:19" ht="12.75" customHeight="1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</row>
    <row r="1366" spans="1:19" ht="12.75" customHeight="1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</row>
    <row r="1367" spans="1:19" ht="12.75" customHeight="1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</row>
    <row r="1368" spans="1:19" ht="12.75" customHeight="1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</row>
    <row r="1369" spans="1:19" ht="12.75" customHeight="1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</row>
    <row r="1370" spans="1:19" ht="12.75" customHeight="1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</row>
    <row r="1371" spans="1:19" ht="12.75" customHeight="1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</row>
    <row r="1372" spans="1:19" ht="12.75" customHeight="1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</row>
    <row r="1373" spans="1:19" ht="12.75" customHeight="1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</row>
    <row r="1374" spans="1:19" ht="12.75" customHeight="1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</row>
    <row r="1375" spans="1:19" ht="12.75" customHeight="1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</row>
    <row r="1376" spans="1:19" ht="12.75" customHeight="1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</row>
    <row r="1377" spans="1:19" ht="12.75" customHeight="1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</row>
    <row r="1378" spans="1:19" ht="12.75" customHeight="1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</row>
    <row r="1379" spans="1:19" ht="12.75" customHeight="1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</row>
    <row r="1380" spans="1:19" ht="12.75" customHeight="1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</row>
    <row r="1381" spans="1:19" ht="12.75" customHeight="1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</row>
    <row r="1382" spans="1:19" ht="12.75" customHeight="1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</row>
    <row r="1383" spans="1:19" ht="12.75" customHeight="1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</row>
    <row r="1384" spans="1:19" ht="12.75" customHeight="1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</row>
    <row r="1385" spans="1:19" ht="12.75" customHeight="1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</row>
    <row r="1386" spans="1:19" ht="12.75" customHeight="1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</row>
    <row r="1387" spans="1:19" ht="12.75" customHeight="1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</row>
    <row r="1388" spans="1:19" ht="12.75" customHeight="1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</row>
    <row r="1389" spans="1:19" ht="12.75" customHeight="1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</row>
    <row r="1390" spans="1:19" ht="12.75" customHeight="1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</row>
    <row r="1391" spans="1:19" ht="12.75" customHeight="1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</row>
    <row r="1392" spans="1:19" ht="12.75" customHeight="1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</row>
    <row r="1393" spans="1:19" ht="12.75" customHeight="1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</row>
    <row r="1394" spans="1:19" ht="12.75" customHeight="1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</row>
    <row r="1395" spans="1:19" ht="12.75" customHeight="1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</row>
    <row r="1396" spans="1:19" ht="12.75" customHeight="1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</row>
    <row r="1397" spans="1:19" ht="12.75" customHeight="1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</row>
    <row r="1398" spans="1:19" ht="12.75" customHeight="1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</row>
    <row r="1399" spans="1:19" ht="12.75" customHeight="1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</row>
    <row r="1400" spans="1:19" ht="12.75" customHeight="1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</row>
    <row r="1401" spans="1:19" ht="12.75" customHeight="1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</row>
    <row r="1402" spans="1:19" ht="12.75" customHeight="1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</row>
    <row r="1403" spans="1:19" ht="12.75" customHeight="1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</row>
    <row r="1404" spans="1:19" ht="12.75" customHeight="1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</row>
    <row r="1405" spans="1:19" ht="12.75" customHeight="1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</row>
    <row r="1406" spans="1:19" ht="12.75" customHeight="1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</row>
    <row r="1407" spans="1:19" ht="12.75" customHeight="1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</row>
    <row r="1408" spans="1:19" ht="12.75" customHeight="1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</row>
    <row r="1409" spans="1:19" ht="12.75" customHeight="1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</row>
    <row r="1410" spans="1:19" ht="12.75" customHeight="1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</row>
    <row r="1411" spans="1:19" ht="12.75" customHeight="1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</row>
    <row r="1412" spans="1:19" ht="12.75" customHeight="1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</row>
    <row r="1413" spans="1:19" ht="12.75" customHeight="1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</row>
    <row r="1414" spans="1:19" ht="12.75" customHeight="1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</row>
    <row r="1415" spans="1:19" ht="12.75" customHeight="1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</row>
    <row r="1416" spans="1:19" ht="12.75" customHeight="1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</row>
    <row r="1417" spans="1:19" ht="12.75" customHeight="1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</row>
    <row r="1418" spans="1:19" ht="12.75" customHeight="1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</row>
    <row r="1419" spans="1:19" ht="12.75" customHeight="1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</row>
    <row r="1420" spans="1:19" ht="12.75" customHeight="1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</row>
    <row r="1421" spans="1:19" ht="12.75" customHeight="1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</row>
    <row r="1422" spans="1:19" ht="12.75" customHeight="1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</row>
    <row r="1423" spans="1:19" ht="12.75" customHeight="1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</row>
    <row r="1424" spans="1:19" ht="12.75" customHeight="1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</row>
    <row r="1425" spans="1:19" ht="12.75" customHeight="1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</row>
    <row r="1426" spans="1:19" ht="12.75" customHeight="1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</row>
    <row r="1427" spans="1:19" ht="12.75" customHeight="1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</row>
    <row r="1428" spans="1:19" ht="12.75" customHeight="1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</row>
    <row r="1429" spans="1:19" ht="12.75" customHeight="1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</row>
    <row r="1430" spans="1:19" ht="12.75" customHeight="1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</row>
    <row r="1431" spans="1:19" ht="12.75" customHeight="1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</row>
    <row r="1432" spans="1:19" ht="12.75" customHeight="1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</row>
    <row r="1433" spans="1:19" ht="12.75" customHeight="1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</row>
    <row r="1434" spans="1:19" ht="12.75" customHeight="1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</row>
    <row r="1435" spans="1:19" ht="12.75" customHeight="1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</row>
    <row r="1436" spans="1:19" ht="12.75" customHeight="1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</row>
    <row r="1437" spans="1:19" ht="12.75" customHeight="1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</row>
    <row r="1438" spans="1:19" ht="12.75" customHeight="1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</row>
    <row r="1439" spans="1:19" ht="12.75" customHeight="1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</row>
    <row r="1440" spans="1:19" ht="12.75" customHeight="1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</row>
    <row r="1441" spans="1:19" ht="12.75" customHeight="1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</row>
    <row r="1442" spans="1:19" ht="12.75" customHeight="1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</row>
    <row r="1443" spans="1:19" ht="12.75" customHeight="1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</row>
    <row r="1444" spans="1:19" ht="12.75" customHeight="1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</row>
    <row r="1445" spans="1:19" ht="12.75" customHeight="1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</row>
    <row r="1446" spans="1:19" ht="12.75" customHeight="1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</row>
    <row r="1447" spans="1:19" ht="12.75" customHeight="1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</row>
    <row r="1448" spans="1:19" ht="12.75" customHeight="1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</row>
    <row r="1449" spans="1:19" ht="12.75" customHeight="1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</row>
    <row r="1450" spans="1:19" ht="12.75" customHeight="1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</row>
    <row r="1451" spans="1:19" ht="12.75" customHeight="1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</row>
    <row r="1452" spans="1:19" ht="12.75" customHeight="1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</row>
    <row r="1453" spans="1:19" ht="12.75" customHeight="1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</row>
    <row r="1454" spans="1:19" ht="12.75" customHeight="1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</row>
    <row r="1455" spans="1:19" ht="12.75" customHeight="1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</row>
    <row r="1456" spans="1:19" ht="12.75" customHeight="1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</row>
    <row r="1457" spans="1:19" ht="12.75" customHeight="1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</row>
    <row r="1458" spans="1:19" ht="12.75" customHeight="1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</row>
    <row r="1459" spans="1:19" ht="12.75" customHeight="1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</row>
    <row r="1460" spans="1:19" ht="12.75" customHeight="1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</row>
    <row r="1461" spans="1:19" ht="12.75" customHeight="1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</row>
    <row r="1462" spans="1:19" ht="12.75" customHeight="1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</row>
    <row r="1463" spans="1:19" ht="12.75" customHeight="1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</row>
    <row r="1464" spans="1:19" ht="12.75" customHeight="1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</row>
    <row r="1465" spans="1:19" ht="12.75" customHeight="1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</row>
    <row r="1466" spans="1:19" ht="12.75" customHeight="1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</row>
    <row r="1467" spans="1:19" ht="12.75" customHeight="1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</row>
    <row r="1468" spans="1:19" ht="12.75" customHeight="1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</row>
    <row r="1469" spans="1:19" ht="12.75" customHeight="1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</row>
    <row r="1470" spans="1:19" ht="12.75" customHeight="1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</row>
    <row r="1471" spans="1:19" ht="12.75" customHeight="1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</row>
    <row r="1472" spans="1:19" ht="12.75" customHeight="1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</row>
    <row r="1473" spans="1:19" ht="12.75" customHeight="1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</row>
    <row r="1474" spans="1:19" ht="12.75" customHeight="1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</row>
    <row r="1475" spans="1:19" ht="12.75" customHeight="1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</row>
    <row r="1476" spans="1:19" ht="12.75" customHeight="1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</row>
    <row r="1477" spans="1:19" ht="12.75" customHeight="1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</row>
    <row r="1478" spans="1:19" ht="12.75" customHeight="1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</row>
    <row r="1479" spans="1:19" ht="12.75" customHeight="1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</row>
    <row r="1480" spans="1:19" ht="12.75" customHeight="1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</row>
    <row r="1481" spans="1:19" ht="12.75" customHeight="1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</row>
    <row r="1482" spans="1:19" ht="12.75" customHeight="1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</row>
    <row r="1483" spans="1:19" ht="12.75" customHeight="1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</row>
    <row r="1484" spans="1:19" ht="12.75" customHeight="1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</row>
    <row r="1485" spans="1:19" ht="12.75" customHeight="1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</row>
    <row r="1486" spans="1:19" ht="12.75" customHeight="1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</row>
    <row r="1487" spans="1:19" ht="12.75" customHeight="1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</row>
    <row r="1488" spans="1:19" ht="12.75" customHeight="1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</row>
    <row r="1489" spans="1:19" ht="12.75" customHeight="1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</row>
    <row r="1490" spans="1:19" ht="12.75" customHeight="1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</row>
    <row r="1491" spans="1:19" ht="12.75" customHeight="1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</row>
    <row r="1492" spans="1:19" ht="12.75" customHeight="1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</row>
    <row r="1493" spans="1:19" ht="12.75" customHeight="1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</row>
    <row r="1494" spans="1:19" ht="12.75" customHeight="1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</row>
    <row r="1495" spans="1:19" ht="12.75" customHeight="1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</row>
    <row r="1496" spans="1:19" ht="12.75" customHeight="1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</row>
    <row r="1497" spans="1:19" ht="12.75" customHeight="1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</row>
    <row r="1498" spans="1:19" ht="12.75" customHeight="1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</row>
    <row r="1499" spans="1:19" ht="12.75" customHeight="1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</row>
    <row r="1500" spans="1:19" ht="12.75" customHeight="1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</row>
    <row r="1501" spans="1:19" ht="12.75" customHeight="1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</row>
    <row r="1502" spans="1:19" ht="12.75" customHeight="1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</row>
    <row r="1503" spans="1:19" ht="12.75" customHeight="1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</row>
    <row r="1504" spans="1:19" ht="12.75" customHeight="1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</row>
    <row r="1505" spans="1:19" ht="12.75" customHeight="1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</row>
    <row r="1506" spans="1:19" ht="12.75" customHeight="1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</row>
    <row r="1507" spans="1:19" ht="12.75" customHeight="1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</row>
    <row r="1508" spans="1:19" ht="12.75" customHeight="1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</row>
    <row r="1509" spans="1:19" ht="12.75" customHeight="1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</row>
    <row r="1510" spans="1:19" ht="12.75" customHeight="1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</row>
    <row r="1511" spans="1:19" ht="12.75" customHeight="1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</row>
    <row r="1512" spans="1:19" ht="12.75" customHeight="1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</row>
    <row r="1513" spans="1:19" ht="12.75" customHeight="1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</row>
    <row r="1514" spans="1:19" ht="12.75" customHeight="1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</row>
    <row r="1515" spans="1:19" ht="12.75" customHeight="1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</row>
    <row r="1516" spans="1:19" ht="12.75" customHeight="1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</row>
    <row r="1517" spans="1:19" ht="12.75" customHeight="1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</row>
    <row r="1518" spans="1:19" ht="12.75" customHeight="1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</row>
    <row r="1519" spans="1:19" ht="12.75" customHeight="1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</row>
    <row r="1520" spans="1:19" ht="12.75" customHeight="1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</row>
    <row r="1521" spans="1:19" ht="12.75" customHeight="1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</row>
    <row r="1522" spans="1:19" ht="12.75" customHeight="1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</row>
    <row r="1523" spans="1:19" ht="12.75" customHeight="1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</row>
    <row r="1524" spans="1:19" ht="12.75" customHeight="1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</row>
    <row r="1525" spans="1:19" ht="12.75" customHeight="1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</row>
    <row r="1526" spans="1:19" ht="12.75" customHeight="1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</row>
    <row r="1527" spans="1:19" ht="12.75" customHeight="1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</row>
    <row r="1528" spans="1:19" ht="12.75" customHeight="1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</row>
    <row r="1529" spans="1:19" ht="12.75" customHeight="1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</row>
    <row r="1530" spans="1:19" ht="12.75" customHeight="1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</row>
    <row r="1531" spans="1:19" ht="12.75" customHeight="1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</row>
    <row r="1532" spans="1:19" ht="12.75" customHeight="1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</row>
    <row r="1533" spans="1:19" ht="12.75" customHeight="1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</row>
    <row r="1534" spans="1:19" ht="12.75" customHeight="1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</row>
    <row r="1535" spans="1:19" ht="12.75" customHeight="1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</row>
    <row r="1536" spans="1:19" ht="12.75" customHeight="1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</row>
    <row r="1537" spans="1:19" ht="12.75" customHeight="1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</row>
    <row r="1538" spans="1:19" ht="12.75" customHeight="1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</row>
    <row r="1539" spans="1:19" ht="12.75" customHeight="1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</row>
    <row r="1540" spans="1:19" ht="12.75" customHeight="1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</row>
    <row r="1541" spans="1:19" ht="12.75" customHeight="1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</row>
    <row r="1542" spans="1:19" ht="12.75" customHeight="1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</row>
    <row r="1543" spans="1:19" ht="12.75" customHeight="1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</row>
    <row r="1544" spans="1:19" ht="12.75" customHeight="1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</row>
    <row r="1545" spans="1:19" ht="12.75" customHeight="1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</row>
    <row r="1546" spans="1:19" ht="12.75" customHeight="1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</row>
    <row r="1547" spans="1:19" ht="12.75" customHeight="1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</row>
    <row r="1548" spans="1:19" ht="12.75" customHeight="1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</row>
    <row r="1549" spans="1:19" ht="12.75" customHeight="1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</row>
    <row r="1550" spans="1:19" ht="12.75" customHeight="1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</row>
    <row r="1551" spans="1:19" ht="12.75" customHeight="1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</row>
    <row r="1552" spans="1:19" ht="12.75" customHeight="1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</row>
    <row r="1553" spans="1:19" ht="12.75" customHeight="1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</row>
    <row r="1554" spans="1:19" ht="12.75" customHeight="1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</row>
    <row r="1555" spans="1:19" ht="12.75" customHeight="1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</row>
    <row r="1556" spans="1:19" ht="12.75" customHeight="1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</row>
    <row r="1557" spans="1:19" ht="12.75" customHeight="1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</row>
    <row r="1558" spans="1:19" ht="12.75" customHeight="1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</row>
    <row r="1559" spans="1:19" ht="12.75" customHeight="1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</row>
    <row r="1560" spans="1:19" ht="12.75" customHeight="1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</row>
    <row r="1561" spans="1:19" ht="12.75" customHeight="1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</row>
    <row r="1562" spans="1:19" ht="12.75" customHeight="1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</row>
    <row r="1563" spans="1:19" ht="12.75" customHeight="1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</row>
    <row r="1564" spans="1:19" ht="12.75" customHeight="1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</row>
    <row r="1565" spans="1:19" ht="12.75" customHeight="1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</row>
    <row r="1566" spans="1:19" ht="12.75" customHeight="1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</row>
    <row r="1567" spans="1:19" ht="12.75" customHeight="1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</row>
    <row r="1568" spans="1:19" ht="12.75" customHeight="1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</row>
    <row r="1569" spans="1:19" ht="12.75" customHeight="1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</row>
    <row r="1570" spans="1:19" ht="12.75" customHeight="1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</row>
    <row r="1571" spans="1:19" ht="12.75" customHeight="1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</row>
    <row r="1572" spans="1:19" ht="12.75" customHeight="1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</row>
    <row r="1573" spans="1:19" ht="12.75" customHeight="1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</row>
    <row r="1574" spans="1:19" ht="12.75" customHeight="1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</row>
    <row r="1575" spans="1:19" ht="12.75" customHeight="1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</row>
    <row r="1576" spans="1:19" ht="12.75" customHeight="1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</row>
    <row r="1577" spans="1:19" ht="12.75" customHeight="1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</row>
    <row r="1578" spans="1:19" ht="12.75" customHeight="1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</row>
    <row r="1579" spans="1:19" ht="12.75" customHeight="1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</row>
    <row r="1580" spans="1:19" ht="12.75" customHeight="1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</row>
    <row r="1581" spans="1:19" ht="12.75" customHeight="1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</row>
    <row r="1582" spans="1:19" ht="12.75" customHeight="1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</row>
    <row r="1583" spans="1:19" ht="12.75" customHeight="1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</row>
    <row r="1584" spans="1:19" ht="12.75" customHeight="1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</row>
    <row r="1585" spans="1:19" ht="12.75" customHeight="1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</row>
    <row r="1586" spans="1:19" ht="12.75" customHeight="1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</row>
    <row r="1587" spans="1:19" ht="12.75" customHeight="1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</row>
    <row r="1588" spans="1:19" ht="12.75" customHeight="1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</row>
    <row r="1589" spans="1:19" ht="12.75" customHeight="1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</row>
    <row r="1590" spans="1:19" ht="12.75" customHeight="1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</row>
    <row r="1591" spans="1:19" ht="12.75" customHeight="1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</row>
    <row r="1592" spans="1:19" ht="12.75" customHeight="1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</row>
    <row r="1593" spans="1:19" ht="12.75" customHeight="1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</row>
    <row r="1594" spans="1:19" ht="12.75" customHeight="1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</row>
    <row r="1595" spans="1:19" ht="12.75" customHeight="1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</row>
    <row r="1596" spans="1:19" ht="12.75" customHeight="1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</row>
    <row r="1597" spans="1:19" ht="12.75" customHeight="1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</row>
    <row r="1598" spans="1:19" ht="12.75" customHeight="1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</row>
    <row r="1599" spans="1:19" ht="12.75" customHeight="1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</row>
    <row r="1600" spans="1:19" ht="12.75" customHeight="1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</row>
    <row r="1601" spans="1:19" ht="12.75" customHeight="1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</row>
    <row r="1602" spans="1:19" ht="12.75" customHeight="1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</row>
    <row r="1603" spans="1:19" ht="12.75" customHeight="1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</row>
    <row r="1604" spans="1:19" ht="12.75" customHeight="1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</row>
    <row r="1605" spans="1:19" ht="12.75" customHeight="1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</row>
    <row r="1606" spans="1:19" ht="12.75" customHeight="1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</row>
    <row r="1607" spans="1:19" ht="12.75" customHeight="1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</row>
    <row r="1608" spans="1:19" ht="12.75" customHeight="1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</row>
    <row r="1609" spans="1:19" ht="12.75" customHeight="1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</row>
    <row r="1610" spans="1:19" ht="12.75" customHeight="1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</row>
    <row r="1611" spans="1:19" ht="12.75" customHeight="1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</row>
    <row r="1612" spans="1:19" ht="12.75" customHeight="1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</row>
    <row r="1613" spans="1:19" ht="12.75" customHeight="1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</row>
    <row r="1614" spans="1:19" ht="12.75" customHeight="1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</row>
    <row r="1615" spans="1:19" ht="12.75" customHeight="1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</row>
    <row r="1616" spans="1:19" ht="12.75" customHeight="1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</row>
    <row r="1617" spans="1:19" ht="12.75" customHeight="1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</row>
    <row r="1618" spans="1:19" ht="12.75" customHeight="1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</row>
    <row r="1619" spans="1:19" ht="12.75" customHeight="1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</row>
    <row r="1620" spans="1:19" ht="12.75" customHeight="1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</row>
    <row r="1621" spans="1:19" ht="12.75" customHeight="1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</row>
    <row r="1622" spans="1:19" ht="12.75" customHeight="1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</row>
    <row r="1623" spans="1:19" ht="12.75" customHeight="1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</row>
    <row r="1624" spans="1:19" ht="12.75" customHeight="1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</row>
    <row r="1625" spans="1:19" ht="12.75" customHeight="1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</row>
    <row r="1626" spans="1:19" ht="12.75" customHeight="1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</row>
    <row r="1627" spans="1:19" ht="12.75" customHeight="1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</row>
    <row r="1628" spans="1:19" ht="12.75" customHeight="1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</row>
    <row r="1629" spans="1:19" ht="12.75" customHeight="1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</row>
    <row r="1630" spans="1:19" ht="12.75" customHeight="1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</row>
    <row r="1631" spans="1:19" ht="12.75" customHeight="1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</row>
    <row r="1632" spans="1:19" ht="12.75" customHeight="1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</row>
    <row r="1633" spans="1:19" ht="12.75" customHeight="1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</row>
    <row r="1634" spans="1:19" ht="12.75" customHeight="1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</row>
    <row r="1635" spans="1:19" ht="12.75" customHeight="1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</row>
    <row r="1636" spans="1:19" ht="12.75" customHeight="1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</row>
    <row r="1637" spans="1:19" ht="12.75" customHeight="1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</row>
    <row r="1638" spans="1:19" ht="12.75" customHeight="1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</row>
    <row r="1639" spans="1:19" ht="12.75" customHeight="1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</row>
    <row r="1640" spans="1:19" ht="12.75" customHeight="1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</row>
    <row r="1641" spans="1:19" ht="12.75" customHeight="1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</row>
    <row r="1642" spans="1:19" ht="12.75" customHeight="1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</row>
    <row r="1643" spans="1:19" ht="12.75" customHeight="1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</row>
    <row r="1644" spans="1:19" ht="12.75" customHeight="1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</row>
    <row r="1645" spans="1:19" ht="12.75" customHeight="1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</row>
    <row r="1646" spans="1:19" ht="12.75" customHeight="1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</row>
    <row r="1647" spans="1:19" ht="12.75" customHeight="1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</row>
    <row r="1648" spans="1:19" ht="12.75" customHeight="1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</row>
    <row r="1649" spans="1:19" ht="12.75" customHeight="1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</row>
    <row r="1650" spans="1:19" ht="12.75" customHeight="1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</row>
    <row r="1651" spans="1:19" ht="12.75" customHeight="1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</row>
    <row r="1652" spans="1:19" ht="12.75" customHeight="1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</row>
    <row r="1653" spans="1:19" ht="12.75" customHeight="1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</row>
    <row r="1654" spans="1:19" ht="12.75" customHeight="1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</row>
    <row r="1655" spans="1:19" ht="12.75" customHeight="1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</row>
    <row r="1656" spans="1:19" ht="12.75" customHeight="1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</row>
    <row r="1657" spans="1:19" ht="12.75" customHeight="1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</row>
    <row r="1658" spans="1:19" ht="12.75" customHeight="1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</row>
    <row r="1659" spans="1:19" ht="12.75" customHeight="1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</row>
    <row r="1660" spans="1:19" ht="12.75" customHeight="1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</row>
    <row r="1661" spans="1:19" ht="12.75" customHeight="1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</row>
    <row r="1662" spans="1:19" ht="12.75" customHeight="1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</row>
    <row r="1663" spans="1:19" ht="12.75" customHeight="1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</row>
    <row r="1664" spans="1:19" ht="12.75" customHeight="1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</row>
    <row r="1665" spans="1:19" ht="12.75" customHeight="1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</row>
    <row r="1666" spans="1:19" ht="12.75" customHeight="1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</row>
    <row r="1667" spans="1:19" ht="12.75" customHeight="1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</row>
    <row r="1668" spans="1:19" ht="12.75" customHeight="1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</row>
    <row r="1669" spans="1:19" ht="12.75" customHeight="1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</row>
    <row r="1670" spans="1:19" ht="12.75" customHeight="1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</row>
    <row r="1671" spans="1:19" ht="12.75" customHeight="1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</row>
    <row r="1672" spans="1:19" ht="12.75" customHeight="1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</row>
    <row r="1673" spans="1:19" ht="12.75" customHeight="1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</row>
    <row r="1674" spans="1:19" ht="12.75" customHeight="1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</row>
    <row r="1675" spans="1:19" ht="12.75" customHeight="1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</row>
    <row r="1676" spans="1:19" ht="12.75" customHeight="1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</row>
    <row r="1677" spans="1:19" ht="12.75" customHeight="1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</row>
    <row r="1678" spans="1:19" ht="12.75" customHeight="1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</row>
    <row r="1679" spans="1:19" ht="12.75" customHeight="1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</row>
    <row r="1680" spans="1:19" ht="12.75" customHeight="1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</row>
    <row r="1681" spans="1:19" ht="12.75" customHeight="1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</row>
    <row r="1682" spans="1:19" ht="12.75" customHeight="1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</row>
    <row r="1683" spans="1:19" ht="12.75" customHeight="1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</row>
    <row r="1684" spans="1:19" ht="12.75" customHeight="1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</row>
    <row r="1685" spans="1:19" ht="12.75" customHeight="1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</row>
    <row r="1686" spans="1:19" ht="12.75" customHeight="1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</row>
    <row r="1687" spans="1:19" ht="12.75" customHeight="1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</row>
    <row r="1688" spans="1:19" ht="12.75" customHeight="1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</row>
    <row r="1689" spans="1:19" ht="12.75" customHeight="1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</row>
    <row r="1690" spans="1:19" ht="12.75" customHeight="1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</row>
    <row r="1691" spans="1:19" ht="12.75" customHeight="1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</row>
    <row r="1692" spans="1:19" ht="12.75" customHeight="1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</row>
    <row r="1693" spans="1:19" ht="12.75" customHeight="1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</row>
    <row r="1694" spans="1:19" ht="12.75" customHeight="1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</row>
    <row r="1695" spans="1:19" ht="12.75" customHeight="1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</row>
    <row r="1696" spans="1:19" ht="12.75" customHeight="1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</row>
    <row r="1697" spans="1:19" ht="12.75" customHeight="1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</row>
    <row r="1698" spans="1:19" ht="12.75" customHeight="1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</row>
    <row r="1699" spans="1:19" ht="12.75" customHeight="1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</row>
    <row r="1700" spans="1:19" ht="12.75" customHeight="1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</row>
    <row r="1701" spans="1:19" ht="12.75" customHeight="1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</row>
    <row r="1702" spans="1:19" ht="12.75" customHeight="1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</row>
    <row r="1703" spans="1:19" ht="12.75" customHeight="1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</row>
    <row r="1704" spans="1:19" ht="12.75" customHeight="1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</row>
    <row r="1705" spans="1:19" ht="12.75" customHeight="1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</row>
    <row r="1706" spans="1:19" ht="12.75" customHeight="1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</row>
    <row r="1707" spans="1:19" ht="12.75" customHeight="1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</row>
    <row r="1708" spans="1:19" ht="12.75" customHeight="1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</row>
    <row r="1709" spans="1:19" ht="12.75" customHeight="1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</row>
    <row r="1710" spans="1:19" ht="12.75" customHeight="1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</row>
    <row r="1711" spans="1:19" ht="12.75" customHeight="1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</row>
    <row r="1712" spans="1:19" ht="12.75" customHeight="1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</row>
    <row r="1713" spans="1:19" ht="12.75" customHeight="1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</row>
    <row r="1714" spans="1:19" ht="12.75" customHeight="1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</row>
    <row r="1715" spans="1:19" ht="12.75" customHeight="1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</row>
    <row r="1716" spans="1:19" ht="12.75" customHeight="1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</row>
    <row r="1717" spans="1:19" ht="12.75" customHeight="1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</row>
    <row r="1718" spans="1:19" ht="12.75" customHeight="1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</row>
    <row r="1719" spans="1:19" ht="12.75" customHeight="1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</row>
    <row r="1720" spans="1:19" ht="12.75" customHeight="1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</row>
    <row r="1721" spans="1:19" ht="12.75" customHeight="1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</row>
    <row r="1722" spans="1:19" ht="12.75" customHeight="1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</row>
    <row r="1723" spans="1:19" ht="12.75" customHeight="1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</row>
    <row r="1724" spans="1:19" ht="12.75" customHeight="1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</row>
    <row r="1725" spans="1:19" ht="12.75" customHeight="1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</row>
    <row r="1726" spans="1:19" ht="12.75" customHeight="1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</row>
    <row r="1727" spans="1:19" ht="12.75" customHeight="1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</row>
    <row r="1728" spans="1:19" ht="12.75" customHeight="1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</row>
    <row r="1729" spans="1:19" ht="12.75" customHeight="1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</row>
    <row r="1730" spans="1:19" ht="12.75" customHeight="1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</row>
    <row r="1731" spans="1:19" ht="12.75" customHeight="1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</row>
    <row r="1732" spans="1:19" ht="12.75" customHeight="1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</row>
    <row r="1733" spans="1:19" ht="12.75" customHeight="1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</row>
    <row r="1734" spans="1:19" ht="12.75" customHeight="1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</row>
    <row r="1735" spans="1:19" ht="12.75" customHeight="1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</row>
    <row r="1736" spans="1:19" ht="12.75" customHeight="1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</row>
    <row r="1737" spans="1:19" ht="12.75" customHeight="1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</row>
    <row r="1738" spans="1:19" ht="12.75" customHeight="1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</row>
    <row r="1739" spans="1:19" ht="12.75" customHeight="1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</row>
    <row r="1740" spans="1:19" ht="12.75" customHeight="1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</row>
    <row r="1741" spans="1:19" ht="12.75" customHeight="1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</row>
    <row r="1742" spans="1:19" ht="12.75" customHeight="1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</row>
    <row r="1743" spans="1:19" ht="12.75" customHeight="1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</row>
    <row r="1744" spans="1:19" ht="12.75" customHeight="1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</row>
    <row r="1745" spans="1:19" ht="12.75" customHeight="1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</row>
    <row r="1746" spans="1:19" ht="12.75" customHeight="1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</row>
    <row r="1747" spans="1:19" ht="12.75" customHeight="1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</row>
    <row r="1748" spans="1:19" ht="12.75" customHeight="1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</row>
    <row r="1749" spans="1:19" ht="12.75" customHeight="1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</row>
    <row r="1750" spans="1:19" ht="12.75" customHeight="1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</row>
    <row r="1751" spans="1:19" ht="12.75" customHeight="1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</row>
    <row r="1752" spans="1:19" ht="12.75" customHeight="1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</row>
    <row r="1753" spans="1:19" ht="12.75" customHeight="1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</row>
    <row r="1754" spans="1:19" ht="12.75" customHeight="1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</row>
    <row r="1755" spans="1:19" ht="12.75" customHeight="1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</row>
    <row r="1756" spans="1:19" ht="12.75" customHeight="1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</row>
    <row r="1757" spans="1:19" ht="12.75" customHeight="1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</row>
    <row r="1758" spans="1:19" ht="12.75" customHeight="1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</row>
    <row r="1759" spans="1:19" ht="12.75" customHeight="1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</row>
    <row r="1760" spans="1:19" ht="12.75" customHeight="1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</row>
    <row r="1761" spans="1:19" ht="12.75" customHeight="1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</row>
    <row r="1762" spans="1:19" ht="12.75" customHeight="1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</row>
    <row r="1763" spans="1:19" ht="12.75" customHeight="1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</row>
    <row r="1764" spans="1:19" ht="12.75" customHeight="1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</row>
    <row r="1765" spans="1:19" ht="12.75" customHeight="1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</row>
    <row r="1766" spans="1:19" ht="12.75" customHeight="1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</row>
    <row r="1767" spans="1:19" ht="12.75" customHeight="1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</row>
    <row r="1768" spans="1:19" ht="12.75" customHeight="1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</row>
    <row r="1769" spans="1:19" ht="12.75" customHeight="1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</row>
    <row r="1770" spans="1:19" ht="12.75" customHeight="1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</row>
    <row r="1771" spans="1:19" ht="12.75" customHeight="1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</row>
    <row r="1772" spans="1:19" ht="12.75" customHeight="1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</row>
    <row r="1773" spans="1:19" ht="12.75" customHeight="1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</row>
    <row r="1774" spans="1:19" ht="12.75" customHeight="1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</row>
    <row r="1775" spans="1:19" ht="12.75" customHeight="1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</row>
    <row r="1776" spans="1:19" ht="12.75" customHeight="1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</row>
    <row r="1777" spans="1:19" ht="12.75" customHeight="1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</row>
    <row r="1778" spans="1:19" ht="12.75" customHeight="1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</row>
    <row r="1779" spans="1:19" ht="12.75" customHeight="1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</row>
    <row r="1780" spans="1:19" ht="12.75" customHeight="1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</row>
    <row r="1781" spans="1:19" ht="12.75" customHeight="1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</row>
    <row r="1782" spans="1:19" ht="12.75" customHeight="1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</row>
    <row r="1783" spans="1:19" ht="12.75" customHeight="1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</row>
    <row r="1784" spans="1:19" ht="12.75" customHeight="1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</row>
    <row r="1785" spans="1:19" ht="12.75" customHeight="1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</row>
    <row r="1786" spans="1:19" ht="12.75" customHeight="1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</row>
    <row r="1787" spans="1:19" ht="12.75" customHeight="1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</row>
    <row r="1788" spans="1:19" ht="12.75" customHeight="1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</row>
    <row r="1789" spans="1:19" ht="12.75" customHeight="1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</row>
    <row r="1790" spans="1:19" ht="12.75" customHeight="1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</row>
    <row r="1791" spans="1:19" ht="12.75" customHeight="1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</row>
    <row r="1792" spans="1:19" ht="12.75" customHeight="1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</row>
    <row r="1793" spans="1:19" ht="12.75" customHeight="1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</row>
    <row r="1794" spans="1:19" ht="12.75" customHeight="1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</row>
    <row r="1795" spans="1:19" ht="12.75" customHeight="1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</row>
    <row r="1796" spans="1:19" ht="12.75" customHeight="1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</row>
    <row r="1797" spans="1:19" ht="12.75" customHeight="1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</row>
    <row r="1798" spans="1:19" ht="12.75" customHeight="1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</row>
    <row r="1799" spans="1:19" ht="12.75" customHeight="1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</row>
    <row r="1800" spans="1:19" ht="12.75" customHeight="1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</row>
    <row r="1801" spans="1:19" ht="12.75" customHeight="1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</row>
    <row r="1802" spans="1:19" ht="12.75" customHeight="1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</row>
    <row r="1803" spans="1:19" ht="12.75" customHeight="1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</row>
    <row r="1804" spans="1:19" ht="12.75" customHeight="1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</row>
    <row r="1805" spans="1:19" ht="12.75" customHeight="1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</row>
    <row r="1806" spans="1:19" ht="12.75" customHeight="1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</row>
    <row r="1807" spans="1:19" ht="12.75" customHeight="1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</row>
    <row r="1808" spans="1:19" ht="12.75" customHeight="1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</row>
    <row r="1809" spans="1:19" ht="12.75" customHeight="1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</row>
    <row r="1810" spans="1:19" ht="12.75" customHeight="1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</row>
    <row r="1811" spans="1:19" ht="12.75" customHeight="1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</row>
    <row r="1812" spans="1:19" ht="12.75" customHeight="1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</row>
    <row r="1813" spans="1:19" ht="12.75" customHeight="1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</row>
    <row r="1814" spans="1:19" ht="12.75" customHeight="1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</row>
    <row r="1815" spans="1:19" ht="12.75" customHeight="1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</row>
    <row r="1816" spans="1:19" ht="12.75" customHeight="1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</row>
    <row r="1817" spans="1:19" ht="12.75" customHeight="1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</row>
    <row r="1818" spans="1:19" ht="12.75" customHeight="1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</row>
    <row r="1819" spans="1:19" ht="12.75" customHeight="1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</row>
    <row r="1820" spans="1:19" ht="12.75" customHeight="1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</row>
    <row r="1821" spans="1:19" ht="12.75" customHeight="1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</row>
    <row r="1822" spans="1:19" ht="12.75" customHeight="1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</row>
    <row r="1823" spans="1:19" ht="12.75" customHeight="1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</row>
    <row r="1824" spans="1:19" ht="12.75" customHeight="1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</row>
    <row r="1825" spans="1:19" ht="12.75" customHeight="1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</row>
    <row r="1826" spans="1:19" ht="12.75" customHeight="1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</row>
    <row r="1827" spans="1:19" ht="12.75" customHeight="1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</row>
    <row r="1828" spans="1:19" ht="12.75" customHeight="1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</row>
    <row r="1829" spans="1:19" ht="12.75" customHeight="1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</row>
    <row r="1830" spans="1:19" ht="12.75" customHeight="1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</row>
    <row r="1831" spans="1:19" ht="12.75" customHeight="1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</row>
    <row r="1832" spans="1:19" ht="12.75" customHeight="1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</row>
    <row r="1833" spans="1:19" ht="12.75" customHeight="1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</row>
    <row r="1834" spans="1:19" ht="12.75" customHeight="1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</row>
    <row r="1835" spans="1:19" ht="12.75" customHeight="1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</row>
    <row r="1836" spans="1:19" ht="12.75" customHeight="1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</row>
    <row r="1837" spans="1:19" ht="12.75" customHeight="1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</row>
    <row r="1838" spans="1:19" ht="12.75" customHeight="1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</row>
    <row r="1839" spans="1:19" ht="12.75" customHeight="1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</row>
    <row r="1840" spans="1:19" ht="12.75" customHeight="1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</row>
    <row r="1841" spans="1:19" ht="12.75" customHeight="1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</row>
    <row r="1842" spans="1:19" ht="12.75" customHeight="1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</row>
    <row r="1843" spans="1:19" ht="12.75" customHeight="1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</row>
    <row r="1844" spans="1:19" ht="12.75" customHeight="1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</row>
    <row r="1845" spans="1:19" ht="12.75" customHeight="1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</row>
    <row r="1846" spans="1:19" ht="12.75" customHeight="1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</row>
    <row r="1847" spans="1:19" ht="12.75" customHeight="1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</row>
    <row r="1848" spans="1:19" ht="12.75" customHeight="1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</row>
    <row r="1849" spans="1:19" ht="12.75" customHeight="1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</row>
    <row r="1850" spans="1:19" ht="12.75" customHeight="1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</row>
    <row r="1851" spans="1:19" ht="12.75" customHeight="1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</row>
    <row r="1852" spans="1:19" ht="12.75" customHeight="1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</row>
    <row r="1853" spans="1:19" ht="12.75" customHeight="1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</row>
    <row r="1854" spans="1:19" ht="12.75" customHeight="1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</row>
    <row r="1855" spans="1:19" ht="12.75" customHeight="1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</row>
    <row r="1856" spans="1:19" ht="12.75" customHeight="1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</row>
    <row r="1857" spans="1:19" ht="12.75" customHeight="1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</row>
    <row r="1858" spans="1:19" ht="12.75" customHeight="1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</row>
    <row r="1859" spans="1:19" ht="12.75" customHeight="1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</row>
    <row r="1860" spans="1:19" ht="12.75" customHeight="1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</row>
    <row r="1861" spans="1:19" ht="12.75" customHeight="1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</row>
    <row r="1862" spans="1:19" ht="12.75" customHeight="1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</row>
    <row r="1863" spans="1:19" ht="12.75" customHeight="1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</row>
    <row r="1864" spans="1:19" ht="12.75" customHeight="1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</row>
    <row r="1865" spans="1:19" ht="12.75" customHeight="1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</row>
    <row r="1866" spans="1:19" ht="12.75" customHeight="1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</row>
    <row r="1867" spans="1:19" ht="12.75" customHeight="1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</row>
    <row r="1868" spans="1:19" ht="12.75" customHeight="1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</row>
    <row r="1869" spans="1:19" ht="12.75" customHeight="1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</row>
    <row r="1870" spans="1:19" ht="12.75" customHeight="1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</row>
    <row r="1871" spans="1:19" ht="12.75" customHeight="1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</row>
    <row r="1872" spans="1:19" ht="12.75" customHeight="1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</row>
    <row r="1873" spans="1:19" ht="12.75" customHeight="1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</row>
    <row r="1874" spans="1:19" ht="12.75" customHeight="1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</row>
    <row r="1875" spans="1:19" ht="12.75" customHeight="1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</row>
    <row r="1876" spans="1:19" ht="12.75" customHeight="1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</row>
    <row r="1877" spans="1:19" ht="12.75" customHeight="1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</row>
    <row r="1878" spans="1:19" ht="12.75" customHeight="1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</row>
    <row r="1879" spans="1:19" ht="12.75" customHeight="1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</row>
    <row r="1880" spans="1:19" ht="12.75" customHeight="1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</row>
    <row r="1881" spans="1:19" ht="12.75" customHeight="1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</row>
    <row r="1882" spans="1:19" ht="12.75" customHeight="1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</row>
    <row r="1883" spans="1:19" ht="12.75" customHeight="1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</row>
    <row r="1884" spans="1:19" ht="12.75" customHeight="1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</row>
    <row r="1885" spans="1:19" ht="12.75" customHeight="1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</row>
    <row r="1886" spans="1:19" ht="12.75" customHeight="1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</row>
    <row r="1887" spans="1:19" ht="12.75" customHeight="1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</row>
    <row r="1888" spans="1:19" ht="12.75" customHeight="1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</row>
    <row r="1889" spans="1:9" ht="12.75" customHeight="1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</row>
    <row r="1890" spans="1:9" ht="12.75" customHeight="1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</row>
    <row r="1891" spans="1:9" ht="12.75" customHeight="1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</row>
    <row r="1892" spans="1:9" ht="12.75" customHeight="1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</row>
    <row r="1893" spans="1:9" ht="12.75" customHeight="1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</row>
    <row r="1894" spans="1:9" ht="12.75" customHeight="1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</row>
    <row r="1895" spans="1:9" ht="12.75" customHeight="1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</row>
    <row r="1896" spans="1:9" ht="12.75" customHeight="1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</row>
    <row r="1897" spans="1:9" ht="12.75" customHeight="1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</row>
    <row r="1898" spans="1:9" ht="12.75" customHeight="1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</row>
    <row r="1899" spans="1:9" ht="12.75" customHeight="1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</row>
    <row r="1900" spans="1:9" ht="12.75" customHeight="1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</row>
    <row r="1901" spans="1:9" ht="12.75" customHeight="1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</row>
    <row r="1902" spans="1:9" ht="12.75" customHeight="1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</row>
    <row r="1903" spans="1:9" ht="12.75" customHeight="1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</row>
    <row r="1904" spans="1:9" ht="12.75" customHeight="1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</row>
    <row r="1905" spans="1:9" ht="12.75" customHeight="1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</row>
    <row r="1906" spans="1:9" ht="12.75" customHeight="1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</row>
    <row r="1907" spans="1:9" ht="12.75" customHeight="1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</row>
    <row r="1908" spans="1:9" ht="12.75" customHeight="1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</row>
    <row r="1909" spans="1:9" ht="12.75" customHeight="1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</row>
    <row r="1910" spans="1:9" ht="12.75" customHeight="1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</row>
    <row r="1911" spans="1:9" ht="12.75" customHeight="1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</row>
    <row r="1912" spans="1:9" ht="12.75" customHeight="1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</row>
    <row r="1913" spans="1:9" ht="12.75" customHeight="1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</row>
    <row r="1914" spans="1:9" ht="12.75" customHeight="1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</row>
    <row r="1915" spans="1:9" ht="12.75" customHeight="1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</row>
    <row r="1916" spans="1:9" ht="12.75" customHeight="1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</row>
    <row r="1917" spans="1:9" ht="12.75" customHeight="1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</row>
    <row r="1918" spans="1:9" ht="12.75" customHeight="1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</row>
    <row r="1919" spans="1:9" ht="12.75" customHeight="1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</row>
    <row r="1920" spans="1:9" ht="12.75" customHeight="1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ht="12.75" customHeight="1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ht="12.75" customHeight="1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ht="12.75" customHeight="1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ht="12.75" customHeight="1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ht="12.75" customHeight="1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ht="12.75" customHeight="1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ht="12.75" customHeight="1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ht="12.75" customHeight="1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ht="12.75" customHeight="1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ht="12.75" customHeight="1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ht="12.75" customHeight="1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ht="12.75" customHeight="1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ht="12.75" customHeight="1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ht="12.75" customHeight="1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ht="12.75" customHeight="1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ht="12.75" customHeight="1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ht="12.75" customHeight="1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ht="12.75" customHeight="1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ht="12.75" customHeight="1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ht="12.75" customHeight="1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ht="12.75" customHeight="1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ht="12.75" customHeight="1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ht="12.75" customHeight="1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ht="12.75" customHeight="1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ht="12.75" customHeight="1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ht="12.75" customHeight="1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ht="12.75" customHeight="1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ht="12.75" customHeight="1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ht="12.75" customHeight="1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ht="12.75" customHeight="1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ht="12.75" customHeight="1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ht="12.75" customHeight="1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ht="12.75" customHeight="1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ht="12.75" customHeight="1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ht="12.75" customHeight="1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ht="12.75" customHeight="1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ht="12.75" customHeight="1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ht="12.75" customHeight="1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ht="12.75" customHeight="1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ht="12.75" customHeight="1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ht="12.75" customHeight="1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ht="12.75" customHeight="1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ht="12.75" customHeight="1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ht="12.75" customHeight="1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ht="12.75" customHeight="1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ht="12.75" customHeight="1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ht="12.75" customHeight="1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ht="12.75" customHeight="1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ht="12.75" customHeight="1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ht="12.75" customHeight="1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ht="12.75" customHeight="1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ht="12.75" customHeight="1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ht="12.75" customHeight="1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ht="12.75" customHeight="1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ht="12.75" customHeight="1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ht="12.75" customHeight="1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ht="12.75" customHeight="1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ht="12.75" customHeight="1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ht="12.75" customHeight="1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ht="12.75" customHeight="1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ht="12.75" customHeight="1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ht="12.75" customHeight="1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ht="12.75" customHeight="1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ht="12.75" customHeight="1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ht="12.75" customHeight="1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ht="12.75" customHeight="1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ht="12.75" customHeight="1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ht="12.75" customHeight="1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ht="12.75" customHeight="1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ht="12.75" customHeight="1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ht="12.75" customHeight="1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ht="12.75" customHeight="1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ht="12.75" customHeight="1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ht="12.75" customHeight="1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ht="12.75" customHeight="1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ht="12.75" customHeight="1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ht="12.75" customHeight="1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ht="12.75" customHeight="1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ht="12.75" customHeight="1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ht="12.75" customHeight="1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ht="12.75" customHeight="1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ht="12.75" customHeight="1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ht="12.75" customHeight="1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ht="12.75" customHeight="1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ht="12.75" customHeight="1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ht="12.75" customHeight="1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ht="12.75" customHeight="1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ht="12.75" customHeight="1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ht="12.75" customHeight="1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ht="12.75" customHeight="1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ht="12.75" customHeight="1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ht="12.75" customHeight="1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ht="12.75" customHeight="1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ht="12.75" customHeight="1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ht="12.75" customHeight="1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ht="12.75" customHeight="1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ht="12.75" customHeight="1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ht="12.75" customHeight="1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ht="12.75" customHeight="1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ht="12.75" customHeight="1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ht="12.75" customHeight="1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ht="12.75" customHeight="1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ht="12.75" customHeight="1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ht="12.75" customHeight="1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ht="12.75" customHeight="1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ht="12.75" customHeight="1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ht="12.75" customHeight="1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ht="12.75" customHeight="1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ht="12.75" customHeight="1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ht="12.75" customHeight="1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ht="12.75" customHeight="1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ht="12.75" customHeight="1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ht="12.75" customHeight="1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ht="12.75" customHeight="1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ht="12.75" customHeight="1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ht="12.75" customHeight="1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ht="12.75" customHeight="1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ht="12.75" customHeight="1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ht="12.75" customHeight="1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ht="12.75" customHeight="1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ht="12.75" customHeight="1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ht="12.75" customHeight="1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ht="12.75" customHeight="1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ht="12.75" customHeight="1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ht="12.75" customHeight="1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ht="12.75" customHeight="1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ht="12.75" customHeight="1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ht="12.75" customHeight="1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ht="12.75" customHeight="1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ht="12.75" customHeight="1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ht="12.75" customHeight="1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ht="12.75" customHeight="1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ht="12.75" customHeight="1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ht="12.75" customHeight="1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ht="12.75" customHeight="1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ht="12.75" customHeight="1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ht="12.75" customHeight="1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ht="12.75" customHeight="1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ht="12.75" customHeight="1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ht="12.75" customHeight="1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ht="12.75" customHeight="1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ht="12.75" customHeight="1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ht="12.75" customHeight="1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ht="12.75" customHeight="1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ht="12.75" customHeight="1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ht="12.75" customHeight="1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ht="12.75" customHeight="1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ht="12.75" customHeight="1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ht="12.75" customHeight="1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ht="12.75" customHeight="1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ht="12.75" customHeight="1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ht="12.75" customHeight="1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ht="12.75" customHeight="1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ht="12.75" customHeight="1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ht="12.75" customHeight="1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ht="12.75" customHeight="1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ht="12.75" customHeight="1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ht="12.75" customHeight="1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ht="12.75" customHeight="1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ht="12.75" customHeight="1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ht="12.75" customHeight="1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ht="12.75" customHeight="1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ht="12.75" customHeight="1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ht="12.75" customHeight="1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ht="12.75" customHeight="1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ht="12.75" customHeight="1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ht="12.75" customHeight="1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ht="12.75" customHeight="1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ht="12.75" customHeight="1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ht="12.75" customHeight="1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ht="12.75" customHeight="1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ht="12.75" customHeight="1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ht="12.75" customHeight="1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ht="12.75" customHeight="1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ht="12.75" customHeight="1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ht="12.75" customHeight="1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ht="12.75" customHeight="1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ht="12.75" customHeight="1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ht="12.75" customHeight="1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ht="12.75" customHeight="1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ht="12.75" customHeight="1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ht="12.75" customHeight="1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ht="12.75" customHeight="1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ht="12.75" customHeight="1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ht="12.75" customHeight="1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ht="12.75" customHeight="1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ht="12.75" customHeight="1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ht="12.75" customHeight="1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ht="12.75" customHeight="1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ht="12.75" customHeight="1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ht="12.75" customHeight="1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ht="12.75" customHeight="1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ht="12.75" customHeight="1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ht="12.75" customHeight="1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ht="12.75" customHeight="1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ht="12.75" customHeight="1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ht="12.75" customHeight="1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ht="12.75" customHeight="1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ht="12.75" customHeight="1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ht="12.75" customHeight="1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ht="12.75" customHeight="1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ht="12.75" customHeight="1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ht="12.75" customHeight="1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ht="12.75" customHeight="1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ht="12.75" customHeight="1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ht="12.75" customHeight="1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ht="12.75" customHeight="1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ht="12.75" customHeight="1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ht="12.75" customHeight="1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ht="12.75" customHeight="1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ht="12.75" customHeight="1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ht="12.75" customHeight="1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ht="12.75" customHeight="1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ht="12.75" customHeight="1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ht="12.75" customHeight="1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ht="12.75" customHeight="1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ht="12.75" customHeight="1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ht="12.75" customHeight="1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ht="12.75" customHeight="1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ht="12.75" customHeight="1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ht="12.75" customHeight="1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ht="12.75" customHeight="1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ht="12.75" customHeight="1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ht="12.75" customHeight="1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ht="12.75" customHeight="1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ht="12.75" customHeight="1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ht="12.75" customHeight="1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ht="12.75" customHeight="1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ht="12.75" customHeight="1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ht="12.75" customHeight="1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ht="12.75" customHeight="1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ht="12.75" customHeight="1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ht="12.75" customHeight="1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ht="12.75" customHeight="1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ht="12.75" customHeight="1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ht="12.75" customHeight="1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ht="12.75" customHeight="1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ht="12.75" customHeight="1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ht="12.75" customHeight="1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ht="12.75" customHeight="1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ht="12.75" customHeight="1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ht="12.75" customHeight="1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ht="12.75" customHeight="1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ht="12.75" customHeight="1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ht="12.75" customHeight="1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ht="12.75" customHeight="1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ht="12.75" customHeight="1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ht="12.75" customHeight="1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ht="12.75" customHeight="1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ht="12.75" customHeight="1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ht="12.75" customHeight="1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ht="12.75" customHeight="1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ht="12.75" customHeight="1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ht="12.75" customHeight="1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ht="12.75" customHeight="1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ht="12.75" customHeight="1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ht="12.75" customHeight="1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ht="12.75" customHeight="1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ht="12.75" customHeight="1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ht="12.75" customHeight="1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ht="12.75" customHeight="1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ht="12.75" customHeight="1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ht="12.75" customHeight="1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ht="12.75" customHeight="1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ht="12.75" customHeight="1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ht="12.75" customHeight="1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ht="12.75" customHeight="1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ht="12.75" customHeight="1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ht="12.75" customHeight="1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ht="12.75" customHeight="1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ht="12.75" customHeight="1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ht="12.75" customHeight="1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ht="12.75" customHeight="1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ht="12.75" customHeight="1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ht="12.75" customHeight="1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ht="12.75" customHeight="1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ht="12.75" customHeight="1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ht="12.75" customHeight="1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ht="12.75" customHeight="1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ht="12.75" customHeight="1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ht="12.75" customHeight="1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ht="12.75" customHeight="1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ht="12.75" customHeight="1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ht="12.75" customHeight="1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ht="12.75" customHeight="1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ht="12.75" customHeight="1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ht="12.75" customHeight="1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ht="12.75" customHeight="1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ht="12.75" customHeight="1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ht="12.75" customHeight="1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ht="12.75" customHeight="1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ht="12.75" customHeight="1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ht="12.75" customHeight="1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ht="12.75" customHeight="1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ht="12.75" customHeight="1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ht="12.75" customHeight="1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ht="12.75" customHeight="1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ht="12.75" customHeight="1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ht="12.75" customHeight="1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ht="12.75" customHeight="1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ht="12.75" customHeight="1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ht="12.75" customHeight="1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ht="12.75" customHeight="1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ht="12.75" customHeight="1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ht="12.75" customHeight="1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ht="12.75" customHeight="1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ht="12.75" customHeight="1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ht="12.75" customHeight="1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ht="12.75" customHeight="1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ht="12.75" customHeight="1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ht="12.75" customHeight="1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ht="12.75" customHeight="1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ht="12.75" customHeight="1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ht="12.75" customHeight="1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ht="12.75" customHeight="1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ht="12.75" customHeight="1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ht="12.75" customHeight="1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ht="12.75" customHeight="1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ht="12.75" customHeight="1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ht="12.75" customHeight="1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ht="12.75" customHeight="1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ht="12.75" customHeight="1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ht="12.75" customHeight="1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ht="12.75" customHeight="1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ht="12.75" customHeight="1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ht="12.75" customHeight="1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ht="12.75" customHeight="1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ht="12.75" customHeight="1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ht="12.75" customHeight="1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ht="12.75" customHeight="1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ht="12.75" customHeight="1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ht="12.75" customHeight="1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ht="12.75" customHeight="1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ht="12.75" customHeight="1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ht="12.75" customHeight="1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ht="12.75" customHeight="1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ht="12.75" customHeight="1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ht="12.75" customHeight="1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ht="12.75" customHeight="1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ht="12.75" customHeight="1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ht="12.75" customHeight="1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ht="12.75" customHeight="1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ht="12.75" customHeight="1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ht="12.75" customHeight="1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ht="12.75" customHeight="1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ht="12.75" customHeight="1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ht="12.75" customHeight="1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ht="12.75" customHeight="1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ht="12.75" customHeight="1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ht="12.75" customHeight="1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ht="12.75" customHeight="1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ht="12.75" customHeight="1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ht="12.75" customHeight="1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ht="12.75" customHeight="1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ht="12.75" customHeight="1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ht="12.75" customHeight="1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ht="12.75" customHeight="1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ht="12.75" customHeight="1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ht="12.75" customHeight="1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ht="12.75" customHeight="1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ht="12.75" customHeight="1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ht="12.75" customHeight="1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ht="12.75" customHeight="1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ht="12.75" customHeight="1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ht="12.75" customHeight="1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ht="12.75" customHeight="1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ht="12.75" customHeight="1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ht="12.75" customHeight="1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ht="12.75" customHeight="1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ht="12.75" customHeight="1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ht="12.75" customHeight="1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ht="12.75" customHeight="1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ht="12.75" customHeight="1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ht="12.75" customHeight="1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ht="12.75" customHeight="1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ht="12.75" customHeight="1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ht="12.75" customHeight="1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ht="12.75" customHeight="1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ht="12.75" customHeight="1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ht="12.75" customHeight="1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ht="12.75" customHeight="1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ht="12.75" customHeight="1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ht="12.75" customHeight="1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ht="12.75" customHeight="1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ht="12.75" customHeight="1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ht="12.75" customHeight="1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ht="12.75" customHeight="1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ht="12.75" customHeight="1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ht="12.75" customHeight="1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ht="12.75" customHeight="1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ht="12.75" customHeight="1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ht="12.75" customHeight="1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ht="12.75" customHeight="1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ht="12.75" customHeight="1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ht="12.75" customHeight="1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ht="12.75" customHeight="1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ht="12.75" customHeight="1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ht="12.75" customHeight="1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ht="12.75" customHeight="1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ht="12.75" customHeight="1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ht="12.75" customHeight="1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ht="12.75" customHeight="1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ht="12.75" customHeight="1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ht="12.75" customHeight="1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ht="12.75" customHeight="1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ht="12.75" customHeight="1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ht="12.75" customHeight="1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ht="12.75" customHeight="1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ht="12.75" customHeight="1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ht="12.75" customHeight="1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ht="12.75" customHeight="1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ht="12.75" customHeight="1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ht="12.75" customHeight="1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ht="12.75" customHeight="1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ht="12.75" customHeight="1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ht="12.75" customHeight="1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ht="12.75" customHeight="1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ht="12.75" customHeight="1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ht="12.75" customHeight="1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ht="12.75" customHeight="1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ht="12.75" customHeight="1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ht="12.75" customHeight="1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ht="12.75" customHeight="1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ht="12.75" customHeight="1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ht="12.75" customHeight="1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ht="12.75" customHeight="1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ht="12.75" customHeight="1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ht="12.75" customHeight="1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ht="12.75" customHeight="1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ht="12.75" customHeight="1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ht="12.75" customHeight="1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ht="12.75" customHeight="1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ht="12.75" customHeight="1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ht="12.75" customHeight="1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ht="12.75" customHeight="1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ht="12.75" customHeight="1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ht="12.75" customHeight="1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ht="12.75" customHeight="1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ht="12.75" customHeight="1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ht="12.75" customHeight="1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ht="12.75" customHeight="1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ht="12.75" customHeight="1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ht="12.75" customHeight="1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ht="12.75" customHeight="1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ht="12.75" customHeight="1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ht="12.75" customHeight="1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ht="12.75" customHeight="1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ht="12.75" customHeight="1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ht="12.75" customHeight="1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ht="12.75" customHeight="1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ht="12.75" customHeight="1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ht="12.75" customHeight="1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ht="12.75" customHeight="1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ht="12.75" customHeight="1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ht="12.75" customHeight="1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ht="12.75" customHeight="1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ht="12.75" customHeight="1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ht="12.75" customHeight="1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ht="12.75" customHeight="1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ht="12.75" customHeight="1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ht="12.75" customHeight="1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ht="12.75" customHeight="1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ht="12.75" customHeight="1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ht="12.75" customHeight="1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ht="12.75" customHeight="1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ht="12.75" customHeight="1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ht="12.75" customHeight="1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ht="12.75" customHeight="1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ht="12.75" customHeight="1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ht="12.75" customHeight="1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ht="12.75" customHeight="1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ht="12.75" customHeight="1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ht="12.75" customHeight="1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ht="12.75" customHeight="1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ht="12.75" customHeight="1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ht="12.75" customHeight="1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ht="12.75" customHeight="1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ht="12.75" customHeight="1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ht="12.75" customHeight="1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ht="12.75" customHeight="1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ht="12.75" customHeight="1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ht="12.75" customHeight="1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ht="12.75" customHeight="1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ht="12.75" customHeight="1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ht="12.75" customHeight="1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ht="12.75" customHeight="1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ht="12.75" customHeight="1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ht="12.75" customHeight="1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ht="12.75" customHeight="1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ht="12.75" customHeight="1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ht="12.75" customHeight="1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ht="12.75" customHeight="1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ht="12.75" customHeight="1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ht="12.75" customHeight="1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ht="12.75" customHeight="1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ht="12.75" customHeight="1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ht="12.75" customHeight="1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ht="12.75" customHeight="1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ht="12.75" customHeight="1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ht="12.75" customHeight="1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ht="12.75" customHeight="1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ht="12.75" customHeight="1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ht="12.75" customHeight="1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ht="12.75" customHeight="1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ht="12.75" customHeight="1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ht="12.75" customHeight="1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ht="12.75" customHeight="1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ht="12.75" customHeight="1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ht="12.75" customHeight="1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ht="12.75" customHeight="1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ht="12.75" customHeight="1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ht="12.75" customHeight="1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ht="12.75" customHeight="1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ht="12.75" customHeight="1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ht="12.75" customHeight="1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ht="12.75" customHeight="1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ht="12.75" customHeight="1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ht="12.75" customHeight="1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ht="12.75" customHeight="1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ht="12.75" customHeight="1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ht="12.75" customHeight="1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ht="12.75" customHeight="1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ht="12.75" customHeight="1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ht="12.75" customHeight="1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ht="12.75" customHeight="1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ht="12.75" customHeight="1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ht="12.75" customHeight="1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ht="12.75" customHeight="1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ht="12.75" customHeight="1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ht="12.75" customHeight="1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ht="12.75" customHeight="1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ht="12.75" customHeight="1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ht="12.75" customHeight="1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ht="12.75" customHeight="1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ht="12.75" customHeight="1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ht="12.75" customHeight="1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ht="12.75" customHeight="1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ht="12.75" customHeight="1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ht="12.75" customHeight="1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ht="12.75" customHeight="1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ht="12.75" customHeight="1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ht="12.75" customHeight="1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ht="12.75" customHeight="1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ht="12.75" customHeight="1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ht="12.75" customHeight="1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ht="12.75" customHeight="1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ht="12.75" customHeight="1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ht="12.75" customHeight="1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ht="12.75" customHeight="1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ht="12.75" customHeight="1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ht="12.75" customHeight="1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ht="12.75" customHeight="1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ht="12.75" customHeight="1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ht="12.75" customHeight="1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ht="12.75" customHeight="1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ht="12.75" customHeight="1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ht="12.75" customHeight="1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ht="12.75" customHeight="1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ht="12.75" customHeight="1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ht="12.75" customHeight="1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ht="12.75" customHeight="1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ht="12.75" customHeight="1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ht="12.75" customHeight="1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ht="12.75" customHeight="1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ht="12.75" customHeight="1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ht="12.75" customHeight="1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ht="12.75" customHeight="1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ht="12.75" customHeight="1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ht="12.75" customHeight="1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ht="12.75" customHeight="1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ht="12.75" customHeight="1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ht="12.75" customHeight="1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ht="12.75" customHeight="1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ht="12.75" customHeight="1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ht="12.75" customHeight="1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ht="12.75" customHeight="1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ht="12.75" customHeight="1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ht="12.75" customHeight="1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ht="12.75" customHeight="1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ht="12.75" customHeight="1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ht="12.75" customHeight="1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ht="12.75" customHeight="1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ht="12.75" customHeight="1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ht="12.75" customHeight="1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ht="12.75" customHeight="1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ht="12.75" customHeight="1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ht="12.75" customHeight="1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ht="12.75" customHeight="1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ht="12.75" customHeight="1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ht="12.75" customHeight="1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ht="12.75" customHeight="1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ht="12.75" customHeight="1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ht="12.75" customHeight="1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ht="12.75" customHeight="1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ht="12.75" customHeight="1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ht="12.75" customHeight="1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ht="12.75" customHeight="1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ht="12.75" customHeight="1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ht="12.75" customHeight="1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ht="12.75" customHeight="1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ht="12.75" customHeight="1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ht="12.75" customHeight="1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ht="12.75" customHeight="1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ht="12.75" customHeight="1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ht="12.75" customHeight="1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ht="12.75" customHeight="1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ht="12.75" customHeight="1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ht="12.75" customHeight="1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ht="12.75" customHeight="1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ht="12.75" customHeight="1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ht="12.75" customHeight="1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ht="12.75" customHeight="1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ht="12.75" customHeight="1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ht="12.75" customHeight="1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ht="12.75" customHeight="1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ht="12.75" customHeight="1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ht="12.75" customHeight="1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ht="12.75" customHeight="1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ht="12.75" customHeight="1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ht="12.75" customHeight="1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ht="12.75" customHeight="1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ht="12.75" customHeight="1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ht="12.75" customHeight="1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ht="12.75" customHeight="1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ht="12.75" customHeight="1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ht="12.75" customHeight="1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ht="12.75" customHeight="1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ht="12.75" customHeight="1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ht="12.75" customHeight="1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ht="12.75" customHeight="1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ht="12.75" customHeight="1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ht="12.75" customHeight="1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ht="12.75" customHeight="1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ht="12.75" customHeight="1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ht="12.75" customHeight="1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ht="12.75" customHeight="1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ht="12.75" customHeight="1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ht="12.75" customHeight="1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ht="12.75" customHeight="1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ht="12.75" customHeight="1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ht="12.75" customHeight="1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ht="12.75" customHeight="1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ht="12.75" customHeight="1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ht="12.75" customHeight="1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ht="12.75" customHeight="1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ht="12.75" customHeight="1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ht="12.75" customHeight="1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ht="12.75" customHeight="1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ht="12.75" customHeight="1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ht="12.75" customHeight="1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ht="12.75" customHeight="1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ht="12.75" customHeight="1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ht="12.75" customHeight="1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ht="12.75" customHeight="1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ht="12.75" customHeight="1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ht="12.75" customHeight="1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ht="12.75" customHeight="1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ht="12.75" customHeight="1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ht="12.75" customHeight="1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ht="12.75" customHeight="1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ht="12.75" customHeight="1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ht="12.75" customHeight="1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ht="12.75" customHeight="1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ht="12.75" customHeight="1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ht="12.75" customHeight="1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ht="12.75" customHeight="1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ht="12.75" customHeight="1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ht="12.75" customHeight="1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ht="12.75" customHeight="1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ht="12.75" customHeight="1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ht="12.75" customHeight="1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ht="12.75" customHeight="1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ht="12.75" customHeight="1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ht="12.75" customHeight="1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ht="12.75" customHeight="1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ht="12.75" customHeight="1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ht="12.75" customHeight="1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ht="12.75" customHeight="1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ht="12.75" customHeight="1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ht="12.75" customHeight="1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ht="12.75" customHeight="1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ht="12.75" customHeight="1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ht="12.75" customHeight="1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ht="12.75" customHeight="1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ht="12.75" customHeight="1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ht="12.75" customHeight="1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ht="12.75" customHeight="1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ht="12.75" customHeight="1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ht="12.75" customHeight="1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ht="12.75" customHeight="1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ht="12.75" customHeight="1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ht="12.75" customHeight="1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ht="12.75" customHeight="1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ht="12.75" customHeight="1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ht="12.75" customHeight="1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ht="12.75" customHeight="1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ht="12.75" customHeight="1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ht="12.75" customHeight="1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ht="12.75" customHeight="1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ht="12.75" customHeight="1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ht="12.75" customHeight="1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ht="12.75" customHeight="1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ht="12.75" customHeight="1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ht="12.75" customHeight="1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ht="12.75" customHeight="1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ht="12.75" customHeight="1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ht="12.75" customHeight="1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ht="12.75" customHeight="1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ht="12.75" customHeight="1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ht="12.75" customHeight="1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ht="12.75" customHeight="1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ht="12.75" customHeight="1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ht="12.75" customHeight="1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ht="12.75" customHeight="1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ht="12.75" customHeight="1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ht="12.75" customHeight="1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ht="12.75" customHeight="1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ht="12.75" customHeight="1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ht="12.75" customHeight="1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ht="12.75" customHeight="1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ht="12.75" customHeight="1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ht="12.75" customHeight="1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ht="12.75" customHeight="1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ht="12.75" customHeight="1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ht="12.75" customHeight="1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ht="12.75" customHeight="1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ht="12.75" customHeight="1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ht="12.75" customHeight="1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ht="12.75" customHeight="1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ht="12.75" customHeight="1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ht="12.75" customHeight="1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ht="12.75" customHeight="1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ht="12.75" customHeight="1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ht="12.75" customHeight="1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ht="12.75" customHeight="1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ht="12.75" customHeight="1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ht="12.75" customHeight="1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ht="12.75" customHeight="1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ht="12.75" customHeight="1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ht="12.75" customHeight="1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ht="12.75" customHeight="1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ht="12.75" customHeight="1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ht="12.75" customHeight="1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ht="12.75" customHeight="1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ht="12.75" customHeight="1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ht="12.75" customHeight="1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ht="12.75" customHeight="1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ht="12.75" customHeight="1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ht="12.75" customHeight="1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ht="12.75" customHeight="1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ht="12.75" customHeight="1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ht="12.75" customHeight="1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ht="12.75" customHeight="1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ht="12.75" customHeight="1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ht="12.75" customHeight="1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ht="12.75" customHeight="1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ht="12.75" customHeight="1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ht="12.75" customHeight="1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ht="12.75" customHeight="1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ht="12.75" customHeight="1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ht="12.75" customHeight="1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ht="12.75" customHeight="1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ht="12.75" customHeight="1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ht="12.75" customHeight="1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ht="12.75" customHeight="1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ht="12.75" customHeight="1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ht="12.75" customHeight="1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ht="12.75" customHeight="1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ht="12.75" customHeight="1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ht="12.75" customHeight="1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ht="12.75" customHeight="1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ht="12.75" customHeight="1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ht="12.75" customHeight="1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ht="12.75" customHeight="1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ht="12.75" customHeight="1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ht="12.75" customHeight="1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ht="12.75" customHeight="1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ht="12.75" customHeight="1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ht="12.75" customHeight="1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ht="12.75" customHeight="1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ht="12.75" customHeight="1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ht="12.75" customHeight="1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ht="12.75" customHeight="1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ht="12.75" customHeight="1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ht="12.75" customHeight="1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ht="12.75" customHeight="1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ht="12.75" customHeight="1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ht="12.75" customHeight="1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ht="12.75" customHeight="1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ht="12.75" customHeight="1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ht="12.75" customHeight="1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ht="12.75" customHeight="1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ht="12.75" customHeight="1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ht="12.75" customHeight="1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ht="12.75" customHeight="1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ht="12.75" customHeight="1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ht="12.75" customHeight="1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ht="12.75" customHeight="1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ht="12.75" customHeight="1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ht="12.75" customHeight="1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ht="12.75" customHeight="1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ht="12.75" customHeight="1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ht="12.75" customHeight="1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ht="12.75" customHeight="1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ht="12.75" customHeight="1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ht="12.75" customHeight="1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ht="12.75" customHeight="1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ht="12.75" customHeight="1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ht="12.75" customHeight="1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ht="12.75" customHeight="1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ht="12.75" customHeight="1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ht="12.75" customHeight="1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ht="12.75" customHeight="1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ht="12.75" customHeight="1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ht="12.75" customHeight="1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ht="12.75" customHeight="1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ht="12.75" customHeight="1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ht="12.75" customHeight="1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ht="12.75" customHeight="1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ht="12.75" customHeight="1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ht="12.75" customHeight="1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ht="12.75" customHeight="1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ht="12.75" customHeight="1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ht="12.75" customHeight="1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ht="12.75" customHeight="1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ht="12.75" customHeight="1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ht="12.75" customHeight="1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ht="12.75" customHeight="1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ht="12.75" customHeight="1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ht="12.75" customHeight="1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ht="12.75" customHeight="1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ht="12.75" customHeight="1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ht="12.75" customHeight="1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ht="12.75" customHeight="1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ht="12.75" customHeight="1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ht="12.75" customHeight="1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ht="12.75" customHeight="1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ht="12.75" customHeight="1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ht="12.75" customHeight="1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ht="12.75" customHeight="1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ht="12.75" customHeight="1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ht="12.75" customHeight="1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ht="12.75" customHeight="1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ht="12.75" customHeight="1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ht="12.75" customHeight="1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ht="12.75" customHeight="1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ht="12.75" customHeight="1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ht="12.75" customHeight="1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ht="12.75" customHeight="1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ht="12.75" customHeight="1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ht="12.75" customHeight="1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ht="12.75" customHeight="1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ht="12.75" customHeight="1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ht="12.75" customHeight="1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ht="12.75" customHeight="1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ht="12.75" customHeight="1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ht="12.75" customHeight="1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ht="12.75" customHeight="1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ht="12.75" customHeight="1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ht="12.75" customHeight="1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ht="12.75" customHeight="1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ht="12.75" customHeight="1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ht="12.75" customHeight="1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ht="12.75" customHeight="1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ht="12.75" customHeight="1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ht="12.75" customHeight="1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ht="12.75" customHeight="1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ht="12.75" customHeight="1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ht="12.75" customHeight="1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ht="12.75" customHeight="1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ht="12.75" customHeight="1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ht="12.75" customHeight="1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ht="12.75" customHeight="1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ht="12.75" customHeight="1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ht="12.75" customHeight="1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ht="12.75" customHeight="1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ht="12.75" customHeight="1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ht="12.75" customHeight="1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ht="12.75" customHeight="1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ht="12.75" customHeight="1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ht="12.75" customHeight="1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ht="12.75" customHeight="1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ht="12.75" customHeight="1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ht="12.75" customHeight="1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ht="12.75" customHeight="1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ht="12.75" customHeight="1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ht="12.75" customHeight="1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ht="12.75" customHeight="1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ht="12.75" customHeight="1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ht="12.75" customHeight="1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ht="12.75" customHeight="1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ht="12.75" customHeight="1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ht="12.75" customHeight="1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ht="12.75" customHeight="1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ht="12.75" customHeight="1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ht="12.75" customHeight="1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ht="12.75" customHeight="1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ht="12.75" customHeight="1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ht="12.75" customHeight="1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ht="12.75" customHeight="1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ht="12.75" customHeight="1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ht="12.75" customHeight="1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ht="12.75" customHeight="1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ht="12.75" customHeight="1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ht="12.75" customHeight="1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ht="12.75" customHeight="1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ht="12.75" customHeight="1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ht="12.75" customHeight="1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ht="12.75" customHeight="1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ht="12.75" customHeight="1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ht="12.75" customHeight="1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ht="12.75" customHeight="1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ht="12.75" customHeight="1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ht="12.75" customHeight="1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ht="12.75" customHeight="1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ht="12.75" customHeight="1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ht="12.75" customHeight="1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ht="12.75" customHeight="1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ht="12.75" customHeight="1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ht="12.75" customHeight="1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ht="12.75" customHeight="1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ht="12.75" customHeight="1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ht="12.75" customHeight="1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ht="12.75" customHeight="1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ht="12.75" customHeight="1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ht="12.75" customHeight="1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ht="12.75" customHeight="1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ht="12.75" customHeight="1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ht="12.75" customHeight="1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ht="12.75" customHeight="1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ht="12.75" customHeight="1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ht="12.75" customHeight="1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ht="12.75" customHeight="1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ht="12.75" customHeight="1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ht="12.75" customHeight="1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ht="12.75" customHeight="1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ht="12.75" customHeight="1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ht="12.75" customHeight="1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ht="12.75" customHeight="1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ht="12.75" customHeight="1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ht="12.75" customHeight="1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ht="12.75" customHeight="1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ht="12.75" customHeight="1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ht="12.75" customHeight="1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ht="12.75" customHeight="1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ht="12.75" customHeight="1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ht="12.75" customHeight="1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ht="12.75" customHeight="1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ht="12.75" customHeight="1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ht="12.75" customHeight="1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ht="12.75" customHeight="1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ht="12.75" customHeight="1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ht="12.75" customHeight="1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ht="12.75" customHeight="1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ht="12.75" customHeight="1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ht="12.75" customHeight="1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ht="12.75" customHeight="1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ht="12.75" customHeight="1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ht="12.75" customHeight="1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ht="12.75" customHeight="1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ht="12.75" customHeight="1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ht="12.75" customHeight="1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ht="12.75" customHeight="1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ht="12.75" customHeight="1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ht="12.75" customHeight="1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ht="12.75" customHeight="1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ht="12.75" customHeight="1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ht="12.75" customHeight="1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ht="12.75" customHeight="1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ht="12.75" customHeight="1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ht="12.75" customHeight="1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ht="12.75" customHeight="1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ht="12.75" customHeight="1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ht="12.75" customHeight="1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ht="12.75" customHeight="1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ht="12.75" customHeight="1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ht="12.75" customHeight="1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ht="12.75" customHeight="1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ht="12.75" customHeight="1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ht="12.75" customHeight="1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ht="12.75" customHeight="1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ht="12.75" customHeight="1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ht="12.75" customHeight="1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ht="12.75" customHeight="1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ht="12.75" customHeight="1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ht="12.75" customHeight="1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ht="12.75" customHeight="1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ht="12.75" customHeight="1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ht="12.75" customHeight="1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ht="12.75" customHeight="1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ht="12.75" customHeight="1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ht="12.75" customHeight="1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ht="12.75" customHeight="1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ht="12.75" customHeight="1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ht="12.75" customHeight="1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ht="12.75" customHeight="1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ht="12.75" customHeight="1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ht="12.75" customHeight="1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ht="12.75" customHeight="1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ht="12.75" customHeight="1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ht="12.75" customHeight="1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ht="12.75" customHeight="1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ht="12.75" customHeight="1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ht="12.75" customHeight="1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ht="12.75" customHeight="1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ht="12.75" customHeight="1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ht="12.75" customHeight="1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ht="12.75" customHeight="1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ht="12.75" customHeight="1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ht="12.75" customHeight="1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ht="12.75" customHeight="1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ht="12.75" customHeight="1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ht="12.75" customHeight="1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ht="12.75" customHeight="1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ht="12.75" customHeight="1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ht="12.75" customHeight="1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ht="12.75" customHeight="1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ht="12.75" customHeight="1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ht="12.75" customHeight="1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ht="12.75" customHeight="1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ht="12.75" customHeight="1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ht="12.75" customHeight="1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ht="12.75" customHeight="1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ht="12.75" customHeight="1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ht="12.75" customHeight="1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ht="12.75" customHeight="1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ht="12.75" customHeight="1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ht="12.75" customHeight="1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ht="12.75" customHeight="1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ht="12.75" customHeight="1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ht="12.75" customHeight="1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ht="12.75" customHeight="1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ht="12.75" customHeight="1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ht="12.75" customHeight="1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ht="12.75" customHeight="1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ht="12.75" customHeight="1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ht="12.75" customHeight="1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ht="12.75" customHeight="1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ht="12.75" customHeight="1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ht="12.75" customHeight="1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ht="12.75" customHeight="1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ht="12.75" customHeight="1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ht="12.75" customHeight="1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ht="12.75" customHeight="1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ht="12.75" customHeight="1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ht="12.75" customHeight="1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ht="12.75" customHeight="1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ht="12.75" customHeight="1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ht="12.75" customHeight="1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ht="12.75" customHeight="1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ht="12.75" customHeight="1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ht="12.75" customHeight="1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ht="12.75" customHeight="1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ht="12.75" customHeight="1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ht="12.75" customHeight="1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ht="12.75" customHeight="1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ht="12.75" customHeight="1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ht="12.75" customHeight="1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ht="12.75" customHeight="1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ht="12.75" customHeight="1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ht="12.75" customHeight="1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ht="12.75" customHeight="1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ht="12.75" customHeight="1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ht="12.75" customHeight="1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ht="12.75" customHeight="1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ht="12.75" customHeight="1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ht="12.75" customHeight="1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ht="12.75" customHeight="1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ht="12.75" customHeight="1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ht="12.75" customHeight="1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ht="12.75" customHeight="1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ht="12.75" customHeight="1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ht="12.75" customHeight="1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ht="12.75" customHeight="1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ht="12.75" customHeight="1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ht="12.75" customHeight="1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ht="12.75" customHeight="1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ht="12.75" customHeight="1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ht="12.75" customHeight="1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ht="12.75" customHeight="1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ht="12.75" customHeight="1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ht="12.75" customHeight="1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ht="12.75" customHeight="1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ht="12.75" customHeight="1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ht="12.75" customHeight="1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ht="12.75" customHeight="1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ht="12.75" customHeight="1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ht="12.75" customHeight="1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ht="12.75" customHeight="1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ht="12.75" customHeight="1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ht="12.75" customHeight="1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ht="12.75" customHeight="1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ht="12.75" customHeight="1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ht="12.75" customHeight="1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ht="12.75" customHeight="1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ht="12.75" customHeight="1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ht="12.75" customHeight="1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ht="12.75" customHeight="1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ht="12.75" customHeight="1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ht="12.75" customHeight="1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ht="12.75" customHeight="1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ht="12.75" customHeight="1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ht="12.75" customHeight="1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ht="12.75" customHeight="1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ht="12.75" customHeight="1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ht="12.75" customHeight="1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ht="12.75" customHeight="1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ht="12.75" customHeight="1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ht="12.75" customHeight="1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ht="12.75" customHeight="1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ht="12.75" customHeight="1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ht="12.75" customHeight="1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ht="12.75" customHeight="1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ht="12.75" customHeight="1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ht="12.75" customHeight="1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ht="12.75" customHeight="1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ht="12.75" customHeight="1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ht="12.75" customHeight="1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ht="12.75" customHeight="1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ht="12.75" customHeight="1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ht="12.75" customHeight="1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ht="12.75" customHeight="1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ht="12.75" customHeight="1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ht="12.75" customHeight="1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ht="12.75" customHeight="1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ht="12.75" customHeight="1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ht="12.75" customHeight="1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ht="12.75" customHeight="1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ht="12.75" customHeight="1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ht="12.75" customHeight="1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ht="12.75" customHeight="1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ht="12.75" customHeight="1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ht="12.75" customHeight="1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ht="12.75" customHeight="1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ht="12.75" customHeight="1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ht="12.75" customHeight="1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ht="12.75" customHeight="1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ht="12.75" customHeight="1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ht="12.75" customHeight="1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ht="12.75" customHeight="1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ht="12.75" customHeight="1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ht="12.75" customHeight="1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ht="12.75" customHeight="1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ht="12.75" customHeight="1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ht="12.75" customHeight="1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ht="12.75" customHeight="1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ht="12.75" customHeight="1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ht="12.75" customHeight="1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ht="12.75" customHeight="1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ht="12.75" customHeight="1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ht="12.75" customHeight="1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ht="12.75" customHeight="1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ht="12.75" customHeight="1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ht="12.75" customHeight="1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ht="12.75" customHeight="1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ht="12.75" customHeight="1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ht="12.75" customHeight="1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ht="12.75" customHeight="1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ht="12.75" customHeight="1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ht="12.75" customHeight="1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ht="12.75" customHeight="1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ht="12.75" customHeight="1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ht="12.75" customHeight="1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ht="12.75" customHeight="1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ht="12.75" customHeight="1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ht="12.75" customHeight="1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ht="12.75" customHeight="1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ht="12.75" customHeight="1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ht="12.75" customHeight="1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ht="12.75" customHeight="1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ht="12.75" customHeight="1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ht="12.75" customHeight="1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ht="12.75" customHeight="1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ht="12.75" customHeight="1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ht="12.75" customHeight="1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ht="12.75" customHeight="1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ht="12.75" customHeight="1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ht="12.75" customHeight="1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ht="12.75" customHeight="1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ht="12.75" customHeight="1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ht="12.75" customHeight="1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ht="12.75" customHeight="1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ht="12.75" customHeight="1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ht="12.75" customHeight="1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ht="12.75" customHeight="1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ht="12.75" customHeight="1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ht="12.75" customHeight="1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ht="12.75" customHeight="1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ht="12.75" customHeight="1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ht="12.75" customHeight="1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ht="12.75" customHeight="1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ht="12.75" customHeight="1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ht="12.75" customHeight="1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ht="12.75" customHeight="1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ht="12.75" customHeight="1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ht="12.75" customHeight="1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ht="12.75" customHeight="1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ht="12.75" customHeight="1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ht="12.75" customHeight="1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ht="12.75" customHeight="1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ht="12.75" customHeight="1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ht="12.75" customHeight="1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ht="12.75" customHeight="1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ht="12.75" customHeight="1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ht="12.75" customHeight="1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ht="12.75" customHeight="1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ht="12.75" customHeight="1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ht="12.75" customHeight="1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ht="12.75" customHeight="1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ht="12.75" customHeight="1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ht="12.75" customHeight="1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ht="12.75" customHeight="1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ht="12.75" customHeight="1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ht="12.75" customHeight="1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ht="12.75" customHeight="1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ht="12.75" customHeight="1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ht="12.75" customHeight="1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ht="12.75" customHeight="1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ht="12.75" customHeight="1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ht="12.75" customHeight="1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ht="12.75" customHeight="1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ht="12.75" customHeight="1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ht="12.75" customHeight="1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ht="12.75" customHeight="1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ht="12.75" customHeight="1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ht="12.75" customHeight="1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ht="12.75" customHeight="1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ht="12.75" customHeight="1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ht="12.75" customHeight="1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ht="12.75" customHeight="1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ht="12.75" customHeight="1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ht="12.75" customHeight="1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ht="12.75" customHeight="1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ht="12.75" customHeight="1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ht="12.75" customHeight="1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ht="12.75" customHeight="1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ht="12.75" customHeight="1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ht="12.75" customHeight="1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ht="12.75" customHeight="1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ht="12.75" customHeight="1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ht="12.75" customHeight="1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ht="12.75" customHeight="1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ht="12.75" customHeight="1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ht="12.75" customHeight="1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ht="12.75" customHeight="1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ht="12.75" customHeight="1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ht="12.75" customHeight="1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ht="12.75" customHeight="1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ht="12.75" customHeight="1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ht="12.75" customHeight="1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ht="12.75" customHeight="1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ht="12.75" customHeight="1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ht="12.75" customHeight="1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ht="12.75" customHeight="1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ht="12.75" customHeight="1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ht="12.75" customHeight="1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ht="12.75" customHeight="1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ht="12.75" customHeight="1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ht="12.75" customHeight="1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ht="12.75" customHeight="1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ht="12.75" customHeight="1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ht="12.75" customHeight="1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ht="12.75" customHeight="1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ht="12.75" customHeight="1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ht="12.75" customHeight="1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ht="12.75" customHeight="1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ht="12.75" customHeight="1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ht="12.75" customHeight="1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ht="12.75" customHeight="1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ht="12.75" customHeight="1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ht="12.75" customHeight="1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ht="12.75" customHeight="1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ht="12.75" customHeight="1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ht="12.75" customHeight="1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ht="12.75" customHeight="1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ht="12.75" customHeight="1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ht="12.75" customHeight="1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ht="12.75" customHeight="1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ht="12.75" customHeight="1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ht="12.75" customHeight="1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ht="12.75" customHeight="1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ht="12.75" customHeight="1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ht="12.75" customHeight="1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ht="12.75" customHeight="1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ht="12.75" customHeight="1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ht="12.75" customHeight="1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ht="12.75" customHeight="1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ht="12.75" customHeight="1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ht="12.75" customHeight="1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ht="12.75" customHeight="1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ht="12.75" customHeight="1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ht="12.75" customHeight="1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ht="12.75" customHeight="1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ht="12.75" customHeight="1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ht="12.75" customHeight="1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ht="12.75" customHeight="1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ht="12.75" customHeight="1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ht="12.75" customHeight="1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ht="12.75" customHeight="1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ht="12.75" customHeight="1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ht="12.75" customHeight="1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ht="12.75" customHeight="1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ht="12.75" customHeight="1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ht="12.75" customHeight="1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ht="12.75" customHeight="1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ht="12.75" customHeight="1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ht="12.75" customHeight="1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ht="12.75" customHeight="1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ht="12.75" customHeight="1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ht="12.75" customHeight="1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ht="12.75" customHeight="1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ht="12.75" customHeight="1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ht="12.75" customHeight="1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ht="12.75" customHeight="1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ht="12.75" customHeight="1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ht="12.75" customHeight="1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ht="12.75" customHeight="1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ht="12.75" customHeight="1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ht="12.75" customHeight="1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ht="12.75" customHeight="1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ht="12.75" customHeight="1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ht="12.75" customHeight="1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ht="12.75" customHeight="1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ht="12.75" customHeight="1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ht="12.75" customHeight="1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ht="12.75" customHeight="1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ht="12.75" customHeight="1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ht="12.75" customHeight="1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ht="12.75" customHeight="1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ht="12.75" customHeight="1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ht="12.75" customHeight="1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ht="12.75" customHeight="1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ht="12.75" customHeight="1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ht="12.75" customHeight="1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ht="12.75" customHeight="1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ht="12.75" customHeight="1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ht="12.75" customHeight="1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ht="12.75" customHeight="1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ht="12.75" customHeight="1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ht="12.75" customHeight="1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ht="12.75" customHeight="1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ht="12.75" customHeight="1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ht="12.75" customHeight="1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ht="12.75" customHeight="1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ht="12.75" customHeight="1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ht="12.75" customHeight="1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ht="12.75" customHeight="1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ht="12.75" customHeight="1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ht="12.75" customHeight="1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ht="12.75" customHeight="1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ht="12.75" customHeight="1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ht="12.75" customHeight="1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ht="12.75" customHeight="1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ht="12.75" customHeight="1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ht="12.75" customHeight="1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ht="12.75" customHeight="1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ht="12.75" customHeight="1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ht="12.75" customHeight="1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ht="12.75" customHeight="1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ht="12.75" customHeight="1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ht="12.75" customHeight="1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ht="12.75" customHeight="1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ht="12.75" customHeight="1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ht="12.75" customHeight="1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ht="12.75" customHeight="1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ht="12.75" customHeight="1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ht="12.75" customHeight="1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ht="12.75" customHeight="1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ht="12.75" customHeight="1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ht="12.75" customHeight="1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ht="12.75" customHeight="1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ht="12.75" customHeight="1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ht="12.75" customHeight="1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ht="12.75" customHeight="1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ht="12.75" customHeight="1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ht="12.75" customHeight="1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ht="12.75" customHeight="1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ht="12.75" customHeight="1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ht="12.75" customHeight="1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ht="12.75" customHeight="1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ht="12.75" customHeight="1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ht="12.75" customHeight="1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ht="12.75" customHeight="1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ht="12.75" customHeight="1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ht="12.75" customHeight="1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ht="12.75" customHeight="1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ht="12.75" customHeight="1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ht="12.75" customHeight="1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ht="12.75" customHeight="1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ht="12.75" customHeight="1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ht="12.75" customHeight="1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ht="12.75" customHeight="1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ht="12.75" customHeight="1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ht="12.75" customHeight="1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ht="12.75" customHeight="1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ht="12.75" customHeight="1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ht="12.75" customHeight="1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ht="12.75" customHeight="1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ht="12.75" customHeight="1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ht="12.75" customHeight="1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ht="12.75" customHeight="1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ht="12.75" customHeight="1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ht="12.75" customHeight="1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ht="12.75" customHeight="1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ht="12.75" customHeight="1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ht="12.75" customHeight="1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ht="12.75" customHeight="1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ht="12.75" customHeight="1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ht="12.75" customHeight="1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ht="12.75" customHeight="1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ht="12.75" customHeight="1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ht="12.75" customHeight="1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ht="12.75" customHeight="1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ht="12.75" customHeight="1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ht="12.75" customHeight="1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ht="12.75" customHeight="1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ht="12.75" customHeight="1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ht="12.75" customHeight="1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ht="12.75" customHeight="1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ht="12.75" customHeight="1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ht="12.75" customHeight="1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ht="12.75" customHeight="1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ht="12.75" customHeight="1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ht="12.75" customHeight="1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ht="12.75" customHeight="1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ht="12.75" customHeight="1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ht="12.75" customHeight="1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ht="12.75" customHeight="1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ht="12.75" customHeight="1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ht="12.75" customHeight="1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ht="12.75" customHeight="1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ht="12.75" customHeight="1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ht="12.75" customHeight="1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ht="12.75" customHeight="1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ht="12.75" customHeight="1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ht="12.75" customHeight="1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ht="12.75" customHeight="1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ht="12.75" customHeight="1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ht="12.75" customHeight="1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ht="12.75" customHeight="1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ht="12.75" customHeight="1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ht="12.75" customHeight="1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ht="12.75" customHeight="1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ht="12.75" customHeight="1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ht="12.75" customHeight="1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ht="12.75" customHeight="1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ht="12.75" customHeight="1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ht="12.75" customHeight="1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ht="12.75" customHeight="1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ht="12.75" customHeight="1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ht="12.75" customHeight="1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ht="12.75" customHeight="1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ht="12.75" customHeight="1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ht="12.75" customHeight="1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ht="12.75" customHeight="1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ht="12.75" customHeight="1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ht="12.75" customHeight="1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ht="12.75" customHeight="1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ht="12.75" customHeight="1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ht="12.75" customHeight="1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ht="12.75" customHeight="1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ht="12.75" customHeight="1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ht="12.75" customHeight="1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ht="12.75" customHeight="1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ht="12.75" customHeight="1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ht="12.75" customHeight="1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ht="12.75" customHeight="1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ht="12.75" customHeight="1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ht="12.75" customHeight="1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ht="12.75" customHeight="1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ht="12.75" customHeight="1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ht="12.75" customHeight="1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ht="12.75" customHeight="1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ht="12.75" customHeight="1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ht="12.75" customHeight="1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ht="12.75" customHeight="1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ht="12.75" customHeight="1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ht="12.75" customHeight="1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ht="12.75" customHeight="1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ht="12.75" customHeight="1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ht="12.75" customHeight="1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ht="12.75" customHeight="1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ht="12.75" customHeight="1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ht="12.75" customHeight="1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ht="12.75" customHeight="1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ht="12.75" customHeight="1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ht="12.75" customHeight="1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ht="12.75" customHeight="1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ht="12.75" customHeight="1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ht="12.75" customHeight="1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ht="12.75" customHeight="1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ht="12.75" customHeight="1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ht="12.75" customHeight="1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ht="12.75" customHeight="1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ht="12.75" customHeight="1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ht="12.75" customHeight="1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ht="12.75" customHeight="1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ht="12.75" customHeight="1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ht="12.75" customHeight="1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ht="12.75" customHeight="1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ht="12.75" customHeight="1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ht="12.75" customHeight="1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ht="12.75" customHeight="1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ht="12.75" customHeight="1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ht="12.75" customHeight="1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ht="12.75" customHeight="1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ht="12.75" customHeight="1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ht="12.75" customHeight="1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ht="12.75" customHeight="1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ht="12.75" customHeight="1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ht="12.75" customHeight="1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ht="12.75" customHeight="1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ht="12.75" customHeight="1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ht="12.75" customHeight="1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ht="12.75" customHeight="1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ht="12.75" customHeight="1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ht="12.75" customHeight="1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ht="12.75" customHeight="1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ht="12.75" customHeight="1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ht="12.75" customHeight="1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ht="12.75" customHeight="1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ht="12.75" customHeight="1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ht="12.75" customHeight="1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ht="12.75" customHeight="1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ht="12.75" customHeight="1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ht="12.75" customHeight="1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ht="12.75" customHeight="1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ht="12.75" customHeight="1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ht="12.75" customHeight="1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ht="12.75" customHeight="1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ht="12.75" customHeight="1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ht="12.75" customHeight="1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ht="12.75" customHeight="1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ht="12.75" customHeight="1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ht="12.75" customHeight="1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ht="12.75" customHeight="1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ht="12.75" customHeight="1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ht="12.75" customHeight="1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ht="12.75" customHeight="1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ht="12.75" customHeight="1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ht="12.75" customHeight="1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ht="12.75" customHeight="1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ht="12.75" customHeight="1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ht="12.75" customHeight="1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ht="12.75" customHeight="1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ht="12.75" customHeight="1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ht="12.75" customHeight="1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ht="12.75" customHeight="1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ht="12.75" customHeight="1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ht="12.75" customHeight="1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ht="12.75" customHeight="1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ht="12.75" customHeight="1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ht="12.75" customHeight="1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ht="12.75" customHeight="1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ht="12.75" customHeight="1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ht="12.75" customHeight="1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ht="12.75" customHeight="1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ht="12.75" customHeight="1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ht="12.75" customHeight="1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ht="12.75" customHeight="1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ht="12.75" customHeight="1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ht="12.75" customHeight="1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ht="12.75" customHeight="1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ht="12.75" customHeight="1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ht="12.75" customHeight="1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ht="12.75" customHeight="1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ht="12.75" customHeight="1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ht="12.75" customHeight="1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ht="12.75" customHeight="1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ht="12.75" customHeight="1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ht="12.75" customHeight="1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ht="12.75" customHeight="1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ht="12.75" customHeight="1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ht="12.75" customHeight="1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ht="12.75" customHeight="1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ht="12.75" customHeight="1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ht="12.75" customHeight="1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ht="12.75" customHeight="1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ht="12.75" customHeight="1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ht="12.75" customHeight="1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ht="12.75" customHeight="1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ht="12.75" customHeight="1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ht="12.75" customHeight="1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ht="12.75" customHeight="1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ht="12.75" customHeight="1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ht="12.75" customHeight="1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ht="12.75" customHeight="1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ht="12.75" customHeight="1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ht="12.75" customHeight="1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ht="12.75" customHeight="1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ht="12.75" customHeight="1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ht="12.75" customHeight="1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ht="12.75" customHeight="1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ht="12.75" customHeight="1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ht="12.75" customHeight="1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ht="12.75" customHeight="1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ht="12.75" customHeight="1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ht="12.75" customHeight="1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ht="12.75" customHeight="1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ht="12.75" customHeight="1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ht="12.75" customHeight="1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ht="12.75" customHeight="1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ht="12.75" customHeight="1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ht="12.75" customHeight="1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ht="12.75" customHeight="1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ht="12.75" customHeight="1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ht="12.75" customHeight="1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ht="12.75" customHeight="1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ht="12.75" customHeight="1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ht="12.75" customHeight="1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ht="12.75" customHeight="1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ht="12.75" customHeight="1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ht="12.75" customHeight="1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ht="12.75" customHeight="1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ht="12.75" customHeight="1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ht="12.75" customHeight="1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ht="12.75" customHeight="1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ht="12.75" customHeight="1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ht="12.75" customHeight="1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ht="12.75" customHeight="1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ht="12.75" customHeight="1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ht="12.75" customHeight="1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ht="12.75" customHeight="1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ht="12.75" customHeight="1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ht="12.75" customHeight="1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ht="12.75" customHeight="1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ht="12.75" customHeight="1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ht="12.75" customHeight="1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ht="12.75" customHeight="1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ht="12.75" customHeight="1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ht="12.75" customHeight="1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ht="12.75" customHeight="1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ht="12.75" customHeight="1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ht="12.75" customHeight="1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ht="12.75" customHeight="1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ht="12.75" customHeight="1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ht="12.75" customHeight="1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ht="12.75" customHeight="1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ht="12.75" customHeight="1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ht="12.75" customHeight="1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ht="12.75" customHeight="1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ht="12.75" customHeight="1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ht="12.75" customHeight="1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ht="12.75" customHeight="1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ht="12.75" customHeight="1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ht="12.75" customHeight="1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ht="12.75" customHeight="1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ht="12.75" customHeight="1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ht="12.75" customHeight="1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ht="12.75" customHeight="1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ht="12.75" customHeight="1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ht="12.75" customHeight="1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ht="12.75" customHeight="1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ht="12.75" customHeight="1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ht="12.75" customHeight="1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ht="12.75" customHeight="1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ht="12.75" customHeight="1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ht="12.75" customHeight="1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ht="12.75" customHeight="1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ht="12.75" customHeight="1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ht="12.75" customHeight="1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ht="12.75" customHeight="1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ht="12.75" customHeight="1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ht="12.75" customHeight="1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ht="12.75" customHeight="1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ht="12.75" customHeight="1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ht="12.75" customHeight="1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ht="12.75" customHeight="1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ht="12.75" customHeight="1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ht="12.75" customHeight="1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ht="12.75" customHeight="1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ht="12.75" customHeight="1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ht="12.75" customHeight="1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ht="12.75" customHeight="1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ht="12.75" customHeight="1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ht="12.75" customHeight="1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ht="12.75" customHeight="1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ht="12.75" customHeight="1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ht="12.75" customHeight="1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ht="12.75" customHeight="1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ht="12.75" customHeight="1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ht="12.75" customHeight="1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ht="12.75" customHeight="1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ht="12.75" customHeight="1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ht="12.75" customHeight="1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ht="12.75" customHeight="1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ht="12.75" customHeight="1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ht="12.75" customHeight="1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ht="12.75" customHeight="1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ht="12.75" customHeight="1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ht="12.75" customHeight="1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ht="12.75" customHeight="1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ht="12.75" customHeight="1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ht="12.75" customHeight="1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ht="12.75" customHeight="1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ht="12.75" customHeight="1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ht="12.75" customHeight="1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ht="12.75" customHeight="1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ht="12.75" customHeight="1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ht="12.75" customHeight="1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ht="12.75" customHeight="1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ht="12.75" customHeight="1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ht="12.75" customHeight="1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ht="12.75" customHeight="1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ht="12.75" customHeight="1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ht="12.75" customHeight="1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ht="12.75" customHeight="1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ht="12.75" customHeight="1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ht="12.75" customHeight="1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ht="12.75" customHeight="1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ht="12.75" customHeight="1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ht="12.75" customHeight="1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ht="12.75" customHeight="1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ht="12.75" customHeight="1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ht="12.75" customHeight="1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ht="12.75" customHeight="1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ht="12.75" customHeight="1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ht="12.75" customHeight="1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ht="12.75" customHeight="1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ht="12.75" customHeight="1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ht="12.75" customHeight="1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ht="12.75" customHeight="1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ht="12.75" customHeight="1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ht="12.75" customHeight="1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ht="12.75" customHeight="1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ht="12.75" customHeight="1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ht="12.75" customHeight="1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ht="12.75" customHeight="1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ht="12.75" customHeight="1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ht="12.75" customHeight="1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ht="12.75" customHeight="1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ht="12.75" customHeight="1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ht="12.75" customHeight="1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ht="12.75" customHeight="1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ht="12.75" customHeight="1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ht="12.75" customHeight="1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ht="12.75" customHeight="1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ht="12.75" customHeight="1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ht="12.75" customHeight="1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ht="12.75" customHeight="1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ht="12.75" customHeight="1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ht="12.75" customHeight="1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ht="12.75" customHeight="1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ht="12.75" customHeight="1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ht="12.75" customHeight="1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ht="12.75" customHeight="1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ht="12.75" customHeight="1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ht="12.75" customHeight="1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ht="12.75" customHeight="1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ht="12.75" customHeight="1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ht="12.75" customHeight="1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ht="12.75" customHeight="1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ht="12.75" customHeight="1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ht="12.75" customHeight="1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ht="12.75" customHeight="1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ht="12.75" customHeight="1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ht="12.75" customHeight="1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ht="12.75" customHeight="1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ht="12.75" customHeight="1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ht="12.75" customHeight="1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ht="12.75" customHeight="1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ht="12.75" customHeight="1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ht="12.75" customHeight="1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ht="12.75" customHeight="1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ht="12.75" customHeight="1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ht="12.75" customHeight="1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ht="12.75" customHeight="1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ht="12.75" customHeight="1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ht="12.75" customHeight="1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ht="12.75" customHeight="1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ht="12.75" customHeight="1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ht="12.75" customHeight="1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ht="12.75" customHeight="1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ht="12.75" customHeight="1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ht="12.75" customHeight="1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ht="12.75" customHeight="1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ht="12.75" customHeight="1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ht="12.75" customHeight="1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ht="12.75" customHeight="1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ht="12.75" customHeight="1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ht="12.75" customHeight="1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ht="12.75" customHeight="1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ht="12.75" customHeight="1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ht="12.75" customHeight="1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ht="12.75" customHeight="1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ht="12.75" customHeight="1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ht="12.75" customHeight="1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ht="12.75" customHeight="1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ht="12.75" customHeight="1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ht="12.75" customHeight="1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ht="12.75" customHeight="1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ht="12.75" customHeight="1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ht="12.75" customHeight="1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ht="12.75" customHeight="1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ht="12.75" customHeight="1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ht="12.75" customHeight="1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ht="12.75" customHeight="1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ht="12.75" customHeight="1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ht="12.75" customHeight="1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ht="12.75" customHeight="1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ht="12.75" customHeight="1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ht="12.75" customHeight="1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ht="12.75" customHeight="1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ht="12.75" customHeight="1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ht="12.75" customHeight="1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ht="12.75" customHeight="1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ht="12.75" customHeight="1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ht="12.75" customHeight="1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ht="12.75" customHeight="1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ht="12.75" customHeight="1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ht="12.75" customHeight="1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ht="12.75" customHeight="1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ht="12.75" customHeight="1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ht="12.75" customHeight="1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ht="12.75" customHeight="1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ht="12.75" customHeight="1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ht="12.75" customHeight="1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ht="12.75" customHeight="1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ht="12.75" customHeight="1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ht="12.75" customHeight="1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ht="12.75" customHeight="1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ht="12.75" customHeight="1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ht="12.75" customHeight="1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ht="12.75" customHeight="1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ht="12.75" customHeight="1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ht="12.75" customHeight="1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ht="12.75" customHeight="1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ht="12.75" customHeight="1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ht="12.75" customHeight="1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ht="12.75" customHeight="1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ht="12.75" customHeight="1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ht="12.75" customHeight="1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ht="12.75" customHeight="1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ht="12.75" customHeight="1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ht="12.75" customHeight="1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ht="12.75" customHeight="1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ht="12.75" customHeight="1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ht="12.75" customHeight="1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ht="12.75" customHeight="1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ht="12.75" customHeight="1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ht="12.75" customHeight="1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ht="12.75" customHeight="1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ht="12.75" customHeight="1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ht="12.75" customHeight="1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ht="12.75" customHeight="1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ht="12.75" customHeight="1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ht="12.75" customHeight="1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ht="12.75" customHeight="1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ht="12.75" customHeight="1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ht="12.75" customHeight="1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ht="12.75" customHeight="1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ht="12.75" customHeight="1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ht="12.75" customHeight="1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ht="12.75" customHeight="1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ht="12.75" customHeight="1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ht="12.75" customHeight="1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ht="12.75" customHeight="1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ht="12.75" customHeight="1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ht="12.75" customHeight="1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ht="12.75" customHeight="1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ht="12.75" customHeight="1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ht="12.75" customHeight="1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ht="12.75" customHeight="1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ht="12.75" customHeight="1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ht="12.75" customHeight="1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ht="12.75" customHeight="1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ht="12.75" customHeight="1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ht="12.75" customHeight="1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ht="12.75" customHeight="1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ht="12.75" customHeight="1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ht="12.75" customHeight="1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ht="12.75" customHeight="1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ht="12.75" customHeight="1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ht="12.75" customHeight="1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ht="12.75" customHeight="1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ht="12.75" customHeight="1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ht="12.75" customHeight="1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ht="12.75" customHeight="1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ht="12.75" customHeight="1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ht="12.75" customHeight="1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ht="12.75" customHeight="1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ht="12.75" customHeight="1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ht="12.75" customHeight="1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ht="12.75" customHeight="1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ht="12.75" customHeight="1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ht="12.75" customHeight="1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ht="12.75" customHeight="1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ht="12.75" customHeight="1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ht="12.75" customHeight="1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ht="12.75" customHeight="1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ht="12.75" customHeight="1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ht="12.75" customHeight="1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ht="12.75" customHeight="1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ht="12.75" customHeight="1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ht="12.75" customHeight="1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ht="12.75" customHeight="1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ht="12.75" customHeight="1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ht="12.75" customHeight="1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ht="12.75" customHeight="1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ht="12.75" customHeight="1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ht="12.75" customHeight="1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ht="12.75" customHeight="1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ht="12.75" customHeight="1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ht="12.75" customHeight="1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ht="12.75" customHeight="1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ht="12.75" customHeight="1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ht="12.75" customHeight="1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ht="12.75" customHeight="1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ht="12.75" customHeight="1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ht="12.75" customHeight="1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ht="12.75" customHeight="1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ht="12.75" customHeight="1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ht="12.75" customHeight="1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ht="12.75" customHeight="1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ht="12.75" customHeight="1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ht="12.75" customHeight="1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ht="12.75" customHeight="1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ht="12.75" customHeight="1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ht="12.75" customHeight="1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ht="12.75" customHeight="1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ht="12.75" customHeight="1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ht="12.75" customHeight="1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ht="12.75" customHeight="1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ht="12.75" customHeight="1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ht="12.75" customHeight="1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ht="12.75" customHeight="1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ht="12.75" customHeight="1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ht="12.75" customHeight="1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ht="12.75" customHeight="1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ht="12.75" customHeight="1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ht="12.75" customHeight="1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ht="12.75" customHeight="1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ht="12.75" customHeight="1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ht="12.75" customHeight="1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ht="12.75" customHeight="1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ht="12.75" customHeight="1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ht="12.75" customHeight="1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ht="12.75" customHeight="1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ht="12.75" customHeight="1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ht="12.75" customHeight="1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ht="12.75" customHeight="1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ht="12.75" customHeight="1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ht="12.75" customHeight="1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ht="12.75" customHeight="1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ht="12.75" customHeight="1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ht="12.75" customHeight="1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ht="12.75" customHeight="1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ht="12.75" customHeight="1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ht="12.75" customHeight="1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ht="12.75" customHeight="1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ht="12.75" customHeight="1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ht="12.75" customHeight="1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ht="12.75" customHeight="1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ht="12.75" customHeight="1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ht="12.75" customHeight="1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ht="12.75" customHeight="1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ht="12.75" customHeight="1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ht="12.75" customHeight="1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ht="12.75" customHeight="1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ht="12.75" customHeight="1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ht="12.75" customHeight="1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ht="12.75" customHeight="1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ht="12.75" customHeight="1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ht="12.75" customHeight="1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ht="12.75" customHeight="1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ht="12.75" customHeight="1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ht="12.75" customHeight="1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ht="12.75" customHeight="1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ht="12.75" customHeight="1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ht="12.75" customHeight="1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ht="12.75" customHeight="1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ht="12.75" customHeight="1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ht="12.75" customHeight="1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ht="12.75" customHeight="1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ht="12.75" customHeight="1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ht="12.75" customHeight="1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ht="12.75" customHeight="1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ht="12.75" customHeight="1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ht="12.75" customHeight="1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ht="12.75" customHeight="1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ht="12.75" customHeight="1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ht="12.75" customHeight="1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ht="12.75" customHeight="1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ht="12.75" customHeight="1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ht="12.75" customHeight="1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ht="12.75" customHeight="1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ht="12.75" customHeight="1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ht="12.75" customHeight="1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ht="12.75" customHeight="1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ht="12.75" customHeight="1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ht="12.75" customHeight="1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ht="12.75" customHeight="1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ht="12.75" customHeight="1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ht="12.75" customHeight="1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ht="12.75" customHeight="1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ht="12.75" customHeight="1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ht="12.75" customHeight="1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ht="12.75" customHeight="1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ht="12.75" customHeight="1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ht="12.75" customHeight="1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ht="12.75" customHeight="1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ht="12.75" customHeight="1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ht="12.75" customHeight="1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ht="12.75" customHeight="1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ht="12.75" customHeight="1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ht="12.75" customHeight="1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ht="12.75" customHeight="1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ht="12.75" customHeight="1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ht="12.75" customHeight="1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ht="12.75" customHeight="1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ht="12.75" customHeight="1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ht="12.75" customHeight="1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ht="12.75" customHeight="1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ht="12.75" customHeight="1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ht="12.75" customHeight="1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ht="12.75" customHeight="1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ht="12.75" customHeight="1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ht="12.75" customHeight="1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ht="12.75" customHeight="1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ht="12.75" customHeight="1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ht="12.75" customHeight="1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ht="12.75" customHeight="1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ht="12.75" customHeight="1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ht="12.75" customHeight="1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ht="12.75" customHeight="1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ht="12.75" customHeight="1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ht="12.75" customHeight="1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ht="12.75" customHeight="1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ht="12.75" customHeight="1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ht="12.75" customHeight="1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ht="12.75" customHeight="1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ht="12.75" customHeight="1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ht="12.75" customHeight="1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ht="12.75" customHeight="1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ht="12.75" customHeight="1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ht="12.75" customHeight="1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ht="12.75" customHeight="1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ht="12.75" customHeight="1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ht="12.75" customHeight="1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ht="12.75" customHeight="1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ht="12.75" customHeight="1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ht="12.75" customHeight="1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ht="12.75" customHeight="1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ht="12.75" customHeight="1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ht="12.75" customHeight="1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ht="12.75" customHeight="1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ht="12.75" customHeight="1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ht="12.75" customHeight="1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ht="12.75" customHeight="1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ht="12.75" customHeight="1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ht="12.75" customHeight="1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ht="12.75" customHeight="1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ht="12.75" customHeight="1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ht="12.75" customHeight="1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ht="12.75" customHeight="1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ht="12.75" customHeight="1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ht="12.75" customHeight="1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ht="12.75" customHeight="1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ht="12.75" customHeight="1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ht="12.75" customHeight="1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ht="12.75" customHeight="1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ht="12.75" customHeight="1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ht="12.75" customHeight="1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ht="12.75" customHeight="1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ht="12.75" customHeight="1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ht="12.75" customHeight="1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ht="12.75" customHeight="1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ht="12.75" customHeight="1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ht="12.75" customHeight="1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ht="12.75" customHeight="1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ht="12.75" customHeight="1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ht="12.75" customHeight="1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ht="12.75" customHeight="1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ht="12.75" customHeight="1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ht="12.75" customHeight="1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ht="12.75" customHeight="1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ht="12.75" customHeight="1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ht="12.75" customHeight="1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ht="12.75" customHeight="1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ht="12.75" customHeight="1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ht="12.75" customHeight="1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ht="12.75" customHeight="1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ht="12.75" customHeight="1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ht="12.75" customHeight="1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ht="12.75" customHeight="1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ht="12.75" customHeight="1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ht="12.75" customHeight="1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ht="12.75" customHeight="1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ht="12.75" customHeight="1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ht="12.75" customHeight="1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ht="12.75" customHeight="1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ht="12.75" customHeight="1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ht="12.75" customHeight="1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ht="12.75" customHeight="1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ht="12.75" customHeight="1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ht="12.75" customHeight="1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ht="12.75" customHeight="1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ht="12.75" customHeight="1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ht="12.75" customHeight="1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ht="12.75" customHeight="1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ht="12.75" customHeight="1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ht="12.75" customHeight="1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ht="12.75" customHeight="1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ht="12.75" customHeight="1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ht="12.75" customHeight="1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ht="12.75" customHeight="1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ht="12.75" customHeight="1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ht="12.75" customHeight="1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ht="12.75" customHeight="1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ht="12.75" customHeight="1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ht="12.75" customHeight="1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ht="12.75" customHeight="1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ht="12.75" customHeight="1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ht="12.75" customHeight="1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ht="12.75" customHeight="1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ht="12.75" customHeight="1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ht="12.75" customHeight="1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ht="12.75" customHeight="1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ht="12.75" customHeight="1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ht="12.75" customHeight="1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ht="12.75" customHeight="1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ht="12.75" customHeight="1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ht="12.75" customHeight="1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ht="12.75" customHeight="1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ht="12.75" customHeight="1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ht="12.75" customHeight="1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ht="12.75" customHeight="1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ht="12.75" customHeight="1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ht="12.75" customHeight="1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ht="12.75" customHeight="1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ht="12.75" customHeight="1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ht="12.75" customHeight="1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ht="12.75" customHeight="1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ht="12.75" customHeight="1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ht="12.75" customHeight="1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ht="12.75" customHeight="1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ht="12.75" customHeight="1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1F03-7825-4A0D-B15E-58B297B03EF3}">
  <dimension ref="A1:AF4092"/>
  <sheetViews>
    <sheetView showGridLines="0" tabSelected="1" zoomScaleNormal="100" workbookViewId="0">
      <selection activeCell="V6" sqref="V6"/>
    </sheetView>
  </sheetViews>
  <sheetFormatPr defaultColWidth="26.28515625" defaultRowHeight="12.75" customHeight="1" x14ac:dyDescent="0.2"/>
  <cols>
    <col min="1" max="1" width="9.140625" style="14" bestFit="1" customWidth="1"/>
    <col min="2" max="2" width="12.140625" style="14" hidden="1" customWidth="1"/>
    <col min="3" max="3" width="8.7109375" style="14" hidden="1" customWidth="1"/>
    <col min="4" max="4" width="6.7109375" style="14" customWidth="1"/>
    <col min="5" max="5" width="10.140625" style="14" bestFit="1" customWidth="1"/>
    <col min="6" max="6" width="6.7109375" style="14" customWidth="1"/>
    <col min="7" max="7" width="8.42578125" style="14" bestFit="1" customWidth="1"/>
    <col min="8" max="8" width="7.5703125" style="14" bestFit="1" customWidth="1"/>
    <col min="9" max="10" width="6.7109375" style="14" customWidth="1"/>
    <col min="11" max="11" width="10.7109375" style="14" bestFit="1" customWidth="1"/>
    <col min="12" max="12" width="6.7109375" style="14" bestFit="1" customWidth="1"/>
    <col min="13" max="13" width="8.42578125" style="14" bestFit="1" customWidth="1"/>
    <col min="14" max="14" width="7.5703125" style="14" bestFit="1" customWidth="1"/>
    <col min="15" max="15" width="6.7109375" style="14" bestFit="1" customWidth="1"/>
    <col min="16" max="16" width="6.7109375" style="14" customWidth="1"/>
    <col min="17" max="17" width="10.140625" style="14" bestFit="1" customWidth="1"/>
    <col min="18" max="18" width="16.5703125" style="14" bestFit="1" customWidth="1"/>
    <col min="19" max="19" width="14" style="14" bestFit="1" customWidth="1"/>
    <col min="20" max="20" width="13.42578125" style="13" bestFit="1" customWidth="1"/>
    <col min="21" max="21" width="8.85546875" style="13" bestFit="1" customWidth="1"/>
    <col min="22" max="22" width="36.140625" style="7" bestFit="1" customWidth="1"/>
    <col min="23" max="23" width="26.28515625" style="7"/>
    <col min="24" max="24" width="25.85546875" style="7" bestFit="1" customWidth="1"/>
    <col min="25" max="32" width="26.28515625" style="7"/>
    <col min="33" max="16384" width="26.28515625" style="5"/>
  </cols>
  <sheetData>
    <row r="1" spans="1:32" ht="12.75" customHeight="1" thickBot="1" x14ac:dyDescent="0.25">
      <c r="A1" s="120" t="s">
        <v>166</v>
      </c>
    </row>
    <row r="2" spans="1:32" s="91" customFormat="1" ht="12.75" customHeight="1" thickBot="1" x14ac:dyDescent="0.25">
      <c r="A2" s="83"/>
      <c r="B2" s="83"/>
      <c r="C2" s="83"/>
      <c r="D2" s="84" t="s">
        <v>65</v>
      </c>
      <c r="E2" s="85"/>
      <c r="F2" s="85"/>
      <c r="G2" s="85"/>
      <c r="H2" s="85"/>
      <c r="I2" s="86"/>
      <c r="J2" s="84" t="s">
        <v>77</v>
      </c>
      <c r="K2" s="85"/>
      <c r="L2" s="85"/>
      <c r="M2" s="85"/>
      <c r="N2" s="85"/>
      <c r="O2" s="86"/>
      <c r="P2" s="84" t="s">
        <v>66</v>
      </c>
      <c r="Q2" s="85"/>
      <c r="R2" s="85"/>
      <c r="S2" s="85"/>
      <c r="T2" s="161"/>
      <c r="U2" s="88"/>
      <c r="V2" s="89"/>
      <c r="W2" s="89"/>
      <c r="X2" s="89"/>
      <c r="Y2" s="90"/>
      <c r="Z2" s="90"/>
      <c r="AA2" s="90"/>
      <c r="AB2" s="90"/>
      <c r="AC2" s="90"/>
      <c r="AD2" s="90"/>
      <c r="AE2" s="90"/>
      <c r="AF2" s="90"/>
    </row>
    <row r="3" spans="1:32" s="91" customFormat="1" ht="12.75" customHeight="1" x14ac:dyDescent="0.2">
      <c r="A3" s="92"/>
      <c r="B3" s="92"/>
      <c r="C3" s="92"/>
      <c r="D3" s="93"/>
      <c r="E3" s="97" t="s">
        <v>155</v>
      </c>
      <c r="F3" s="162"/>
      <c r="G3" s="97" t="s">
        <v>157</v>
      </c>
      <c r="H3" s="97" t="s">
        <v>151</v>
      </c>
      <c r="I3" s="95"/>
      <c r="J3" s="96"/>
      <c r="K3" s="97" t="s">
        <v>155</v>
      </c>
      <c r="L3" s="97"/>
      <c r="M3" s="97" t="s">
        <v>157</v>
      </c>
      <c r="N3" s="97" t="s">
        <v>151</v>
      </c>
      <c r="O3" s="98"/>
      <c r="P3" s="93"/>
      <c r="Q3" s="162" t="s">
        <v>67</v>
      </c>
      <c r="R3" s="162" t="s">
        <v>151</v>
      </c>
      <c r="S3" s="162" t="s">
        <v>153</v>
      </c>
      <c r="T3" s="163" t="s">
        <v>15</v>
      </c>
      <c r="U3" s="114" t="s">
        <v>163</v>
      </c>
      <c r="V3" s="89"/>
      <c r="W3" s="89"/>
      <c r="X3" s="89"/>
      <c r="Y3" s="90"/>
      <c r="Z3" s="90"/>
      <c r="AA3" s="90"/>
      <c r="AB3" s="90"/>
      <c r="AC3" s="90"/>
      <c r="AD3" s="90"/>
      <c r="AE3" s="90"/>
      <c r="AF3" s="90"/>
    </row>
    <row r="4" spans="1:32" s="91" customFormat="1" ht="12.75" customHeight="1" x14ac:dyDescent="0.2">
      <c r="A4" s="92"/>
      <c r="B4" s="92"/>
      <c r="C4" s="92"/>
      <c r="D4" s="93" t="s">
        <v>17</v>
      </c>
      <c r="E4" s="162" t="s">
        <v>159</v>
      </c>
      <c r="F4" s="162" t="s">
        <v>19</v>
      </c>
      <c r="G4" s="162" t="s">
        <v>158</v>
      </c>
      <c r="H4" s="162" t="s">
        <v>152</v>
      </c>
      <c r="I4" s="95" t="s">
        <v>22</v>
      </c>
      <c r="J4" s="93" t="s">
        <v>17</v>
      </c>
      <c r="K4" s="162" t="s">
        <v>159</v>
      </c>
      <c r="L4" s="162" t="s">
        <v>19</v>
      </c>
      <c r="M4" s="162" t="s">
        <v>158</v>
      </c>
      <c r="N4" s="162" t="s">
        <v>152</v>
      </c>
      <c r="O4" s="95" t="s">
        <v>22</v>
      </c>
      <c r="P4" s="93" t="s">
        <v>17</v>
      </c>
      <c r="Q4" s="162" t="s">
        <v>19</v>
      </c>
      <c r="R4" s="162" t="s">
        <v>170</v>
      </c>
      <c r="S4" s="162" t="s">
        <v>154</v>
      </c>
      <c r="T4" s="163" t="s">
        <v>23</v>
      </c>
      <c r="U4" s="115" t="s">
        <v>164</v>
      </c>
      <c r="V4" s="89"/>
      <c r="W4" s="89"/>
      <c r="X4" s="89"/>
      <c r="Y4" s="90"/>
      <c r="Z4" s="90"/>
      <c r="AA4" s="90"/>
      <c r="AB4" s="90"/>
      <c r="AC4" s="90"/>
      <c r="AD4" s="90"/>
      <c r="AE4" s="90"/>
      <c r="AF4" s="90"/>
    </row>
    <row r="5" spans="1:32" s="91" customFormat="1" ht="12.75" customHeight="1" x14ac:dyDescent="0.2">
      <c r="A5" s="92" t="s">
        <v>25</v>
      </c>
      <c r="B5" s="92" t="s">
        <v>16</v>
      </c>
      <c r="C5" s="92" t="s">
        <v>26</v>
      </c>
      <c r="D5" s="101"/>
      <c r="E5" s="162" t="s">
        <v>150</v>
      </c>
      <c r="F5" s="164"/>
      <c r="G5" s="162" t="s">
        <v>150</v>
      </c>
      <c r="H5" s="164"/>
      <c r="I5" s="103"/>
      <c r="J5" s="93"/>
      <c r="K5" s="162" t="s">
        <v>150</v>
      </c>
      <c r="L5" s="164"/>
      <c r="M5" s="162" t="s">
        <v>150</v>
      </c>
      <c r="N5" s="164"/>
      <c r="O5" s="103"/>
      <c r="P5" s="101">
        <v>1</v>
      </c>
      <c r="Q5" s="164">
        <v>1.25</v>
      </c>
      <c r="R5" s="164">
        <v>1</v>
      </c>
      <c r="S5" s="164">
        <v>1.1499999999999999</v>
      </c>
      <c r="T5" s="164">
        <v>0.7</v>
      </c>
      <c r="U5" s="103"/>
      <c r="V5" s="89"/>
      <c r="W5" s="89"/>
      <c r="X5" s="89"/>
      <c r="Y5" s="90"/>
      <c r="Z5" s="90"/>
      <c r="AA5" s="90"/>
      <c r="AB5" s="90"/>
      <c r="AC5" s="90"/>
      <c r="AD5" s="90"/>
      <c r="AE5" s="90"/>
      <c r="AF5" s="90"/>
    </row>
    <row r="6" spans="1:32" s="91" customFormat="1" ht="12.75" customHeight="1" thickBot="1" x14ac:dyDescent="0.25">
      <c r="A6" s="105"/>
      <c r="B6" s="105"/>
      <c r="C6" s="105"/>
      <c r="D6" s="106"/>
      <c r="E6" s="107"/>
      <c r="F6" s="107"/>
      <c r="G6" s="107"/>
      <c r="H6" s="107"/>
      <c r="I6" s="108"/>
      <c r="J6" s="106" t="s">
        <v>28</v>
      </c>
      <c r="K6" s="107" t="s">
        <v>29</v>
      </c>
      <c r="L6" s="107" t="s">
        <v>30</v>
      </c>
      <c r="M6" s="107" t="s">
        <v>32</v>
      </c>
      <c r="N6" s="107" t="s">
        <v>33</v>
      </c>
      <c r="O6" s="108" t="s">
        <v>34</v>
      </c>
      <c r="P6" s="106" t="s">
        <v>28</v>
      </c>
      <c r="Q6" s="107" t="s">
        <v>35</v>
      </c>
      <c r="R6" s="107"/>
      <c r="S6" s="107"/>
      <c r="T6" s="165" t="s">
        <v>167</v>
      </c>
      <c r="U6" s="116" t="s">
        <v>172</v>
      </c>
      <c r="V6" s="89"/>
      <c r="W6" s="89"/>
      <c r="X6" s="89"/>
      <c r="Y6" s="90"/>
      <c r="Z6" s="90"/>
      <c r="AA6" s="90"/>
      <c r="AB6" s="90"/>
      <c r="AC6" s="90"/>
      <c r="AD6" s="90"/>
      <c r="AE6" s="90"/>
      <c r="AF6" s="90"/>
    </row>
    <row r="7" spans="1:32" ht="12.75" customHeight="1" x14ac:dyDescent="0.2">
      <c r="A7" s="132" t="s">
        <v>109</v>
      </c>
      <c r="B7" s="150">
        <v>2699.99999999999</v>
      </c>
      <c r="C7" s="150">
        <v>0</v>
      </c>
      <c r="D7" s="167">
        <v>66.687555845657698</v>
      </c>
      <c r="E7" s="168">
        <v>22</v>
      </c>
      <c r="F7" s="168">
        <v>3.5099079482224602</v>
      </c>
      <c r="G7" s="168">
        <v>0</v>
      </c>
      <c r="H7" s="168">
        <v>0</v>
      </c>
      <c r="I7" s="169">
        <v>0</v>
      </c>
      <c r="J7" s="135">
        <v>0</v>
      </c>
      <c r="K7" s="135">
        <v>0</v>
      </c>
      <c r="L7" s="135">
        <v>0</v>
      </c>
      <c r="M7" s="135">
        <v>0</v>
      </c>
      <c r="N7" s="135">
        <v>0</v>
      </c>
      <c r="O7" s="135">
        <v>0</v>
      </c>
      <c r="P7" s="153">
        <v>0</v>
      </c>
      <c r="Q7" s="135">
        <v>0</v>
      </c>
      <c r="R7" s="135">
        <v>0</v>
      </c>
      <c r="S7" s="135">
        <v>0</v>
      </c>
      <c r="T7" s="134">
        <v>0</v>
      </c>
      <c r="U7" s="136">
        <v>0</v>
      </c>
    </row>
    <row r="8" spans="1:32" ht="12.75" customHeight="1" x14ac:dyDescent="0.2">
      <c r="A8" s="137" t="s">
        <v>110</v>
      </c>
      <c r="B8" s="9">
        <v>2750</v>
      </c>
      <c r="C8" s="9">
        <f t="shared" ref="C8:C30" si="0">B8-B7</f>
        <v>50.000000000010004</v>
      </c>
      <c r="D8" s="170">
        <v>79.260336036337307</v>
      </c>
      <c r="E8" s="171">
        <v>22</v>
      </c>
      <c r="F8" s="171">
        <v>10.896703660318099</v>
      </c>
      <c r="G8" s="171">
        <v>0</v>
      </c>
      <c r="H8" s="171">
        <v>0</v>
      </c>
      <c r="I8" s="172">
        <v>0</v>
      </c>
      <c r="J8" s="10">
        <f t="shared" ref="J8:J18" si="1">AVERAGE(D7:D8)*(C8)/27</f>
        <v>135.13693692780021</v>
      </c>
      <c r="K8" s="10">
        <f t="shared" ref="K8:K18" si="2">AVERAGE(E7:E8)*(C8)/27</f>
        <v>40.74074074074889</v>
      </c>
      <c r="L8" s="10">
        <f t="shared" ref="L8:L18" si="3">AVERAGE(F7:F8)*(C8)/27</f>
        <v>13.33945519309578</v>
      </c>
      <c r="M8" s="10">
        <f t="shared" ref="M8:M18" si="4">AVERAGE(G7:G8)*(C8)/27</f>
        <v>0</v>
      </c>
      <c r="N8" s="10">
        <f t="shared" ref="N8:N18" si="5">AVERAGE(H7:H8)*(C8)/27</f>
        <v>0</v>
      </c>
      <c r="O8" s="10">
        <f t="shared" ref="O8:O18" si="6">AVERAGE(I7:I8)*(C8)/27</f>
        <v>0</v>
      </c>
      <c r="P8" s="154">
        <f>J8*P5+P7</f>
        <v>135.13693692780021</v>
      </c>
      <c r="Q8" s="10">
        <f t="shared" ref="Q8:Q18" si="7">(L8-(N8*$S$5)-(O8*$T$5))*$Q$5+Q7</f>
        <v>16.674318991369724</v>
      </c>
      <c r="R8" s="10">
        <f>M8*R5+R7</f>
        <v>0</v>
      </c>
      <c r="S8" s="10">
        <f t="shared" ref="S8:S18" si="8">N8*$S$5+S7</f>
        <v>0</v>
      </c>
      <c r="T8" s="11">
        <f>O8*T5+T7</f>
        <v>0</v>
      </c>
      <c r="U8" s="138">
        <f t="shared" ref="U8:U18" si="9">(J8-K8-(L8-(N8*$S$5)-(O8*$T$5))*$Q$5+U7)</f>
        <v>77.7218771956816</v>
      </c>
    </row>
    <row r="9" spans="1:32" ht="12.75" customHeight="1" x14ac:dyDescent="0.2">
      <c r="A9" s="137" t="s">
        <v>111</v>
      </c>
      <c r="B9" s="9">
        <v>2800</v>
      </c>
      <c r="C9" s="9">
        <f t="shared" si="0"/>
        <v>50</v>
      </c>
      <c r="D9" s="170">
        <v>81.806422965942104</v>
      </c>
      <c r="E9" s="171">
        <v>22</v>
      </c>
      <c r="F9" s="171">
        <v>19.242212759172599</v>
      </c>
      <c r="G9" s="171">
        <v>0</v>
      </c>
      <c r="H9" s="171">
        <v>0</v>
      </c>
      <c r="I9" s="172">
        <v>0</v>
      </c>
      <c r="J9" s="10">
        <f t="shared" si="1"/>
        <v>149.13588796507352</v>
      </c>
      <c r="K9" s="10">
        <f t="shared" si="2"/>
        <v>40.74074074074074</v>
      </c>
      <c r="L9" s="10">
        <f t="shared" si="3"/>
        <v>27.906404092121015</v>
      </c>
      <c r="M9" s="10">
        <f t="shared" si="4"/>
        <v>0</v>
      </c>
      <c r="N9" s="10">
        <f t="shared" si="5"/>
        <v>0</v>
      </c>
      <c r="O9" s="10">
        <f t="shared" si="6"/>
        <v>0</v>
      </c>
      <c r="P9" s="154">
        <f>J9*P5+P8</f>
        <v>284.2728248928737</v>
      </c>
      <c r="Q9" s="10">
        <f t="shared" si="7"/>
        <v>51.557324106520994</v>
      </c>
      <c r="R9" s="10">
        <f>M9*R5+R8</f>
        <v>0</v>
      </c>
      <c r="S9" s="10">
        <f t="shared" si="8"/>
        <v>0</v>
      </c>
      <c r="T9" s="11">
        <f>O9*T5+T8</f>
        <v>0</v>
      </c>
      <c r="U9" s="138">
        <f t="shared" si="9"/>
        <v>151.23401930486312</v>
      </c>
    </row>
    <row r="10" spans="1:32" ht="12.75" customHeight="1" thickBot="1" x14ac:dyDescent="0.25">
      <c r="A10" s="137" t="s">
        <v>112</v>
      </c>
      <c r="B10" s="8">
        <v>2826</v>
      </c>
      <c r="C10" s="8">
        <f t="shared" si="0"/>
        <v>26</v>
      </c>
      <c r="D10" s="173">
        <v>66.128913243369396</v>
      </c>
      <c r="E10" s="174">
        <v>22</v>
      </c>
      <c r="F10" s="174">
        <v>20.702941181814801</v>
      </c>
      <c r="G10" s="174">
        <v>0</v>
      </c>
      <c r="H10" s="174">
        <v>0</v>
      </c>
      <c r="I10" s="175">
        <v>0</v>
      </c>
      <c r="J10" s="11">
        <f t="shared" si="1"/>
        <v>71.228124841520355</v>
      </c>
      <c r="K10" s="11">
        <f t="shared" si="2"/>
        <v>21.185185185185187</v>
      </c>
      <c r="L10" s="11">
        <f t="shared" si="3"/>
        <v>19.23285189751245</v>
      </c>
      <c r="M10" s="11">
        <f t="shared" si="4"/>
        <v>0</v>
      </c>
      <c r="N10" s="10">
        <f t="shared" si="5"/>
        <v>0</v>
      </c>
      <c r="O10" s="11">
        <f t="shared" si="6"/>
        <v>0</v>
      </c>
      <c r="P10" s="146">
        <f>J10*P5+P9</f>
        <v>355.50094973439406</v>
      </c>
      <c r="Q10" s="10">
        <f t="shared" si="7"/>
        <v>75.598388978411549</v>
      </c>
      <c r="R10" s="11">
        <f>M10*R5+R9</f>
        <v>0</v>
      </c>
      <c r="S10" s="10">
        <f t="shared" si="8"/>
        <v>0</v>
      </c>
      <c r="T10" s="11">
        <f>O10*T5+T9</f>
        <v>0</v>
      </c>
      <c r="U10" s="138">
        <f t="shared" si="9"/>
        <v>177.23589408930772</v>
      </c>
    </row>
    <row r="11" spans="1:32" ht="12.75" customHeight="1" thickBot="1" x14ac:dyDescent="0.25">
      <c r="A11" s="139" t="s">
        <v>113</v>
      </c>
      <c r="B11" s="151">
        <v>2850</v>
      </c>
      <c r="C11" s="151">
        <f t="shared" si="0"/>
        <v>24</v>
      </c>
      <c r="D11" s="176">
        <v>58.153296582444</v>
      </c>
      <c r="E11" s="177">
        <v>22</v>
      </c>
      <c r="F11" s="177">
        <v>25.887652142067999</v>
      </c>
      <c r="G11" s="177">
        <v>0</v>
      </c>
      <c r="H11" s="177">
        <v>0</v>
      </c>
      <c r="I11" s="178">
        <v>0</v>
      </c>
      <c r="J11" s="141">
        <f t="shared" si="1"/>
        <v>55.236537700361502</v>
      </c>
      <c r="K11" s="141">
        <f t="shared" si="2"/>
        <v>19.555555555555557</v>
      </c>
      <c r="L11" s="141">
        <f t="shared" si="3"/>
        <v>20.706930366170134</v>
      </c>
      <c r="M11" s="141">
        <f t="shared" si="4"/>
        <v>0</v>
      </c>
      <c r="N11" s="142">
        <f t="shared" si="5"/>
        <v>0</v>
      </c>
      <c r="O11" s="141">
        <f t="shared" si="6"/>
        <v>0</v>
      </c>
      <c r="P11" s="147">
        <f>J11*P5+P10</f>
        <v>410.73748743475556</v>
      </c>
      <c r="Q11" s="142">
        <f t="shared" si="7"/>
        <v>101.48205193612421</v>
      </c>
      <c r="R11" s="141">
        <f>M11*R5+R10</f>
        <v>0</v>
      </c>
      <c r="S11" s="142">
        <f t="shared" si="8"/>
        <v>0</v>
      </c>
      <c r="T11" s="141">
        <f>O11*T5+T10</f>
        <v>0</v>
      </c>
      <c r="U11" s="143">
        <f t="shared" si="9"/>
        <v>187.033213276401</v>
      </c>
      <c r="V11" s="131" t="s">
        <v>36</v>
      </c>
      <c r="W11" s="18"/>
      <c r="X11" s="19"/>
    </row>
    <row r="12" spans="1:32" ht="12.75" customHeight="1" x14ac:dyDescent="0.2">
      <c r="A12" s="132" t="s">
        <v>114</v>
      </c>
      <c r="B12" s="152">
        <v>2900</v>
      </c>
      <c r="C12" s="152">
        <f t="shared" si="0"/>
        <v>50</v>
      </c>
      <c r="D12" s="179">
        <v>43.240131218927701</v>
      </c>
      <c r="E12" s="180">
        <v>22</v>
      </c>
      <c r="F12" s="180">
        <v>30.801398285542302</v>
      </c>
      <c r="G12" s="180">
        <v>0</v>
      </c>
      <c r="H12" s="180">
        <v>0</v>
      </c>
      <c r="I12" s="181">
        <v>0</v>
      </c>
      <c r="J12" s="134">
        <f t="shared" si="1"/>
        <v>93.882803519788624</v>
      </c>
      <c r="K12" s="134">
        <f t="shared" si="2"/>
        <v>40.74074074074074</v>
      </c>
      <c r="L12" s="134">
        <f t="shared" si="3"/>
        <v>52.489861507046577</v>
      </c>
      <c r="M12" s="134">
        <f t="shared" si="4"/>
        <v>0</v>
      </c>
      <c r="N12" s="135">
        <f t="shared" si="5"/>
        <v>0</v>
      </c>
      <c r="O12" s="134">
        <f t="shared" si="6"/>
        <v>0</v>
      </c>
      <c r="P12" s="145">
        <f>J12*P5+P11</f>
        <v>504.6202909545442</v>
      </c>
      <c r="Q12" s="135">
        <f t="shared" si="7"/>
        <v>167.09437881993244</v>
      </c>
      <c r="R12" s="134">
        <f>M12*R5+R11</f>
        <v>0</v>
      </c>
      <c r="S12" s="135">
        <f t="shared" si="8"/>
        <v>0</v>
      </c>
      <c r="T12" s="134">
        <f>O12*T5+T11</f>
        <v>0</v>
      </c>
      <c r="U12" s="136">
        <f t="shared" si="9"/>
        <v>174.56294917164067</v>
      </c>
      <c r="V12" s="131" t="s">
        <v>37</v>
      </c>
      <c r="W12" s="20" t="s">
        <v>38</v>
      </c>
      <c r="X12" s="20"/>
    </row>
    <row r="13" spans="1:32" ht="12.75" customHeight="1" x14ac:dyDescent="0.2">
      <c r="A13" s="137" t="s">
        <v>115</v>
      </c>
      <c r="B13" s="8">
        <v>2920</v>
      </c>
      <c r="C13" s="8">
        <f t="shared" si="0"/>
        <v>20</v>
      </c>
      <c r="D13" s="173">
        <v>51.757928231759202</v>
      </c>
      <c r="E13" s="174">
        <v>22</v>
      </c>
      <c r="F13" s="182">
        <v>32.595158176131903</v>
      </c>
      <c r="G13" s="174">
        <v>0</v>
      </c>
      <c r="H13" s="174">
        <v>0</v>
      </c>
      <c r="I13" s="175">
        <v>0</v>
      </c>
      <c r="J13" s="11">
        <f t="shared" si="1"/>
        <v>35.184466463217369</v>
      </c>
      <c r="K13" s="11">
        <f t="shared" si="2"/>
        <v>16.296296296296298</v>
      </c>
      <c r="L13" s="11">
        <f t="shared" si="3"/>
        <v>23.480206096916373</v>
      </c>
      <c r="M13" s="11">
        <f t="shared" si="4"/>
        <v>0</v>
      </c>
      <c r="N13" s="10">
        <f t="shared" si="5"/>
        <v>0</v>
      </c>
      <c r="O13" s="11">
        <f t="shared" si="6"/>
        <v>0</v>
      </c>
      <c r="P13" s="146">
        <f>J13*P5+P12</f>
        <v>539.80475741776161</v>
      </c>
      <c r="Q13" s="10">
        <f t="shared" si="7"/>
        <v>196.4446364410779</v>
      </c>
      <c r="R13" s="11">
        <f>M13*R5+R12</f>
        <v>0</v>
      </c>
      <c r="S13" s="10">
        <f t="shared" si="8"/>
        <v>0</v>
      </c>
      <c r="T13" s="11">
        <f>O13*T5+T12</f>
        <v>0</v>
      </c>
      <c r="U13" s="138">
        <f t="shared" si="9"/>
        <v>164.10086171741628</v>
      </c>
      <c r="V13" s="16" t="s">
        <v>39</v>
      </c>
      <c r="W13" s="22" t="s">
        <v>40</v>
      </c>
      <c r="X13" s="22"/>
    </row>
    <row r="14" spans="1:32" ht="12.75" customHeight="1" x14ac:dyDescent="0.2">
      <c r="A14" s="137" t="s">
        <v>116</v>
      </c>
      <c r="B14" s="8">
        <v>2950</v>
      </c>
      <c r="C14" s="8">
        <f t="shared" si="0"/>
        <v>30</v>
      </c>
      <c r="D14" s="173">
        <v>24.984936856119901</v>
      </c>
      <c r="E14" s="174">
        <v>22</v>
      </c>
      <c r="F14" s="182">
        <v>55.880701556462498</v>
      </c>
      <c r="G14" s="174">
        <v>0</v>
      </c>
      <c r="H14" s="174">
        <v>0</v>
      </c>
      <c r="I14" s="175">
        <v>0</v>
      </c>
      <c r="J14" s="11">
        <f t="shared" si="1"/>
        <v>42.634925048821714</v>
      </c>
      <c r="K14" s="11">
        <f t="shared" si="2"/>
        <v>24.444444444444443</v>
      </c>
      <c r="L14" s="11">
        <f t="shared" si="3"/>
        <v>49.153255406996884</v>
      </c>
      <c r="M14" s="11">
        <f t="shared" si="4"/>
        <v>0</v>
      </c>
      <c r="N14" s="10">
        <f t="shared" si="5"/>
        <v>0</v>
      </c>
      <c r="O14" s="11">
        <f t="shared" si="6"/>
        <v>0</v>
      </c>
      <c r="P14" s="146">
        <f>J14*P5+P13</f>
        <v>582.43968246658335</v>
      </c>
      <c r="Q14" s="10">
        <f t="shared" si="7"/>
        <v>257.88620569982402</v>
      </c>
      <c r="R14" s="11">
        <f>M14*R5+R13</f>
        <v>0</v>
      </c>
      <c r="S14" s="10">
        <f t="shared" si="8"/>
        <v>0</v>
      </c>
      <c r="T14" s="11">
        <f>O14*T5+T13</f>
        <v>0</v>
      </c>
      <c r="U14" s="138">
        <f t="shared" si="9"/>
        <v>120.84977306304745</v>
      </c>
      <c r="V14" s="16" t="s">
        <v>41</v>
      </c>
      <c r="W14" s="22" t="s">
        <v>42</v>
      </c>
      <c r="X14" s="22"/>
    </row>
    <row r="15" spans="1:32" ht="12.75" customHeight="1" x14ac:dyDescent="0.2">
      <c r="A15" s="137" t="s">
        <v>117</v>
      </c>
      <c r="B15" s="8">
        <v>3000</v>
      </c>
      <c r="C15" s="8">
        <f t="shared" si="0"/>
        <v>50</v>
      </c>
      <c r="D15" s="173">
        <v>6.2868216271235697</v>
      </c>
      <c r="E15" s="183">
        <v>22</v>
      </c>
      <c r="F15" s="182">
        <v>89.2684311642642</v>
      </c>
      <c r="G15" s="174">
        <v>0</v>
      </c>
      <c r="H15" s="174">
        <v>0</v>
      </c>
      <c r="I15" s="175">
        <v>0</v>
      </c>
      <c r="J15" s="11">
        <f t="shared" si="1"/>
        <v>28.955331928929141</v>
      </c>
      <c r="K15" s="11">
        <f t="shared" si="2"/>
        <v>40.74074074074074</v>
      </c>
      <c r="L15" s="11">
        <f t="shared" si="3"/>
        <v>134.39734511178398</v>
      </c>
      <c r="M15" s="11">
        <f t="shared" si="4"/>
        <v>0</v>
      </c>
      <c r="N15" s="10">
        <f t="shared" si="5"/>
        <v>0</v>
      </c>
      <c r="O15" s="11">
        <f t="shared" si="6"/>
        <v>0</v>
      </c>
      <c r="P15" s="146">
        <f>J15*P5+P14</f>
        <v>611.39501439551248</v>
      </c>
      <c r="Q15" s="10">
        <f t="shared" si="7"/>
        <v>425.882887089554</v>
      </c>
      <c r="R15" s="11">
        <f>M15*R5+R14</f>
        <v>0</v>
      </c>
      <c r="S15" s="10">
        <f t="shared" si="8"/>
        <v>0</v>
      </c>
      <c r="T15" s="11">
        <f>O15*T5+T14</f>
        <v>0</v>
      </c>
      <c r="U15" s="138">
        <f t="shared" si="9"/>
        <v>-58.932317138494142</v>
      </c>
      <c r="V15" s="16" t="s">
        <v>43</v>
      </c>
      <c r="W15" s="22" t="s">
        <v>44</v>
      </c>
      <c r="X15" s="22" t="s">
        <v>45</v>
      </c>
    </row>
    <row r="16" spans="1:32" ht="12.75" customHeight="1" thickBot="1" x14ac:dyDescent="0.25">
      <c r="A16" s="139" t="s">
        <v>118</v>
      </c>
      <c r="B16" s="151">
        <v>3050</v>
      </c>
      <c r="C16" s="151">
        <f t="shared" si="0"/>
        <v>50</v>
      </c>
      <c r="D16" s="176">
        <v>0.75828790976083804</v>
      </c>
      <c r="E16" s="184">
        <v>22</v>
      </c>
      <c r="F16" s="185">
        <v>139.839189947535</v>
      </c>
      <c r="G16" s="177">
        <v>0</v>
      </c>
      <c r="H16" s="177">
        <v>0</v>
      </c>
      <c r="I16" s="178">
        <v>0</v>
      </c>
      <c r="J16" s="141">
        <f t="shared" si="1"/>
        <v>6.5232495711892673</v>
      </c>
      <c r="K16" s="141">
        <f t="shared" si="2"/>
        <v>40.74074074074074</v>
      </c>
      <c r="L16" s="141">
        <f t="shared" si="3"/>
        <v>212.1366862146289</v>
      </c>
      <c r="M16" s="141">
        <f t="shared" si="4"/>
        <v>0</v>
      </c>
      <c r="N16" s="142">
        <f t="shared" si="5"/>
        <v>0</v>
      </c>
      <c r="O16" s="141">
        <f t="shared" si="6"/>
        <v>0</v>
      </c>
      <c r="P16" s="147">
        <f>J16*P5+P15</f>
        <v>617.91826396670172</v>
      </c>
      <c r="Q16" s="142">
        <f t="shared" si="7"/>
        <v>691.05374485784012</v>
      </c>
      <c r="R16" s="141">
        <f>M16*R5+R15</f>
        <v>0</v>
      </c>
      <c r="S16" s="142">
        <f t="shared" si="8"/>
        <v>0</v>
      </c>
      <c r="T16" s="141">
        <f>O16*T5+T15</f>
        <v>0</v>
      </c>
      <c r="U16" s="143">
        <f t="shared" si="9"/>
        <v>-358.32066607633169</v>
      </c>
      <c r="V16" s="16" t="s">
        <v>46</v>
      </c>
      <c r="W16" s="22" t="s">
        <v>44</v>
      </c>
      <c r="X16" s="22" t="s">
        <v>47</v>
      </c>
    </row>
    <row r="17" spans="1:24" ht="12.75" customHeight="1" x14ac:dyDescent="0.2">
      <c r="A17" s="132" t="s">
        <v>119</v>
      </c>
      <c r="B17" s="152">
        <v>3099.99999999999</v>
      </c>
      <c r="C17" s="152">
        <f t="shared" si="0"/>
        <v>49.999999999989996</v>
      </c>
      <c r="D17" s="179">
        <v>9.4220173814392197E-2</v>
      </c>
      <c r="E17" s="186">
        <v>11</v>
      </c>
      <c r="F17" s="187">
        <v>173.47268824264</v>
      </c>
      <c r="G17" s="180">
        <v>0</v>
      </c>
      <c r="H17" s="180">
        <v>0</v>
      </c>
      <c r="I17" s="181">
        <v>0</v>
      </c>
      <c r="J17" s="134">
        <f t="shared" si="1"/>
        <v>0.78935933664357372</v>
      </c>
      <c r="K17" s="134">
        <f t="shared" si="2"/>
        <v>30.555555555549443</v>
      </c>
      <c r="L17" s="134">
        <f t="shared" si="3"/>
        <v>290.10359091677066</v>
      </c>
      <c r="M17" s="134">
        <f t="shared" si="4"/>
        <v>0</v>
      </c>
      <c r="N17" s="135">
        <f t="shared" si="5"/>
        <v>0</v>
      </c>
      <c r="O17" s="134">
        <f t="shared" si="6"/>
        <v>0</v>
      </c>
      <c r="P17" s="145">
        <f>J17*P5+P16</f>
        <v>618.70762330334526</v>
      </c>
      <c r="Q17" s="135">
        <f t="shared" si="7"/>
        <v>1053.6832335038034</v>
      </c>
      <c r="R17" s="134">
        <f>M17*R5+R16</f>
        <v>0</v>
      </c>
      <c r="S17" s="135">
        <f t="shared" si="8"/>
        <v>0</v>
      </c>
      <c r="T17" s="134">
        <f>O17*T5+T16</f>
        <v>0</v>
      </c>
      <c r="U17" s="136">
        <f t="shared" si="9"/>
        <v>-750.71635094120086</v>
      </c>
      <c r="V17" s="148" t="s">
        <v>48</v>
      </c>
      <c r="W17" s="24" t="s">
        <v>49</v>
      </c>
      <c r="X17" s="24" t="s">
        <v>50</v>
      </c>
    </row>
    <row r="18" spans="1:24" ht="12.75" customHeight="1" thickBot="1" x14ac:dyDescent="0.25">
      <c r="A18" s="139" t="s">
        <v>120</v>
      </c>
      <c r="B18" s="151">
        <v>3150</v>
      </c>
      <c r="C18" s="151">
        <f>B18-B17</f>
        <v>50.000000000010004</v>
      </c>
      <c r="D18" s="176">
        <v>0.41533979799714899</v>
      </c>
      <c r="E18" s="184">
        <v>16</v>
      </c>
      <c r="F18" s="185">
        <v>260.63663065844497</v>
      </c>
      <c r="G18" s="177">
        <v>0</v>
      </c>
      <c r="H18" s="177">
        <v>0</v>
      </c>
      <c r="I18" s="178">
        <v>0</v>
      </c>
      <c r="J18" s="141">
        <f t="shared" si="1"/>
        <v>0.47181478871448446</v>
      </c>
      <c r="K18" s="141">
        <f t="shared" si="2"/>
        <v>25.000000000005002</v>
      </c>
      <c r="L18" s="141">
        <f t="shared" si="3"/>
        <v>401.95307305664062</v>
      </c>
      <c r="M18" s="141">
        <f t="shared" si="4"/>
        <v>0</v>
      </c>
      <c r="N18" s="142">
        <f t="shared" si="5"/>
        <v>0</v>
      </c>
      <c r="O18" s="141">
        <f t="shared" si="6"/>
        <v>0</v>
      </c>
      <c r="P18" s="147">
        <f>J18*P5+P17</f>
        <v>619.17943809205974</v>
      </c>
      <c r="Q18" s="142">
        <f t="shared" si="7"/>
        <v>1556.1245748246042</v>
      </c>
      <c r="R18" s="141">
        <f>M18*R5+R17</f>
        <v>0</v>
      </c>
      <c r="S18" s="142">
        <f t="shared" si="8"/>
        <v>0</v>
      </c>
      <c r="T18" s="141">
        <f>O18*T5+T17</f>
        <v>0</v>
      </c>
      <c r="U18" s="143">
        <f t="shared" si="9"/>
        <v>-1277.6858774732923</v>
      </c>
      <c r="V18" s="148" t="s">
        <v>51</v>
      </c>
      <c r="W18" s="24" t="s">
        <v>52</v>
      </c>
      <c r="X18" s="24" t="s">
        <v>53</v>
      </c>
    </row>
    <row r="19" spans="1:24" ht="12.75" customHeight="1" thickBot="1" x14ac:dyDescent="0.25">
      <c r="A19" s="155"/>
      <c r="B19" s="166"/>
      <c r="C19" s="166"/>
      <c r="D19" s="188" t="s">
        <v>168</v>
      </c>
      <c r="E19" s="189"/>
      <c r="F19" s="190"/>
      <c r="G19" s="189"/>
      <c r="H19" s="189"/>
      <c r="I19" s="191"/>
      <c r="J19" s="157"/>
      <c r="K19" s="157"/>
      <c r="L19" s="157"/>
      <c r="M19" s="157"/>
      <c r="N19" s="158"/>
      <c r="O19" s="157"/>
      <c r="P19" s="159"/>
      <c r="Q19" s="158"/>
      <c r="R19" s="157"/>
      <c r="S19" s="158"/>
      <c r="T19" s="157"/>
      <c r="U19" s="160"/>
      <c r="V19" s="148" t="s">
        <v>54</v>
      </c>
      <c r="W19" s="24" t="s">
        <v>105</v>
      </c>
      <c r="X19" s="24" t="s">
        <v>56</v>
      </c>
    </row>
    <row r="20" spans="1:24" ht="12.75" customHeight="1" x14ac:dyDescent="0.2">
      <c r="A20" s="137" t="s">
        <v>121</v>
      </c>
      <c r="B20" s="8">
        <v>3332</v>
      </c>
      <c r="C20" s="8">
        <v>0</v>
      </c>
      <c r="D20" s="173">
        <v>0</v>
      </c>
      <c r="E20" s="183">
        <v>0</v>
      </c>
      <c r="F20" s="182">
        <v>478.60533100044802</v>
      </c>
      <c r="G20" s="174">
        <v>96</v>
      </c>
      <c r="H20" s="174">
        <v>94</v>
      </c>
      <c r="I20" s="175">
        <v>27</v>
      </c>
      <c r="J20" s="11">
        <f t="shared" ref="J20:J30" si="10">AVERAGE(D19:D20)*(C20)/27</f>
        <v>0</v>
      </c>
      <c r="K20" s="11">
        <f t="shared" ref="K20:K30" si="11">AVERAGE(E19:E20)*(C20)/27</f>
        <v>0</v>
      </c>
      <c r="L20" s="11">
        <f t="shared" ref="L20:L30" si="12">AVERAGE(F19:F20)*(C20)/27</f>
        <v>0</v>
      </c>
      <c r="M20" s="11">
        <f t="shared" ref="M20:M30" si="13">AVERAGE(G19:G20)*(C20)/27</f>
        <v>0</v>
      </c>
      <c r="N20" s="10">
        <f t="shared" ref="N20:N30" si="14">AVERAGE(H19:H20)*(C20)/27</f>
        <v>0</v>
      </c>
      <c r="O20" s="11">
        <f t="shared" ref="O20:O30" si="15">AVERAGE(I19:I20)*(C20)/27</f>
        <v>0</v>
      </c>
      <c r="P20" s="146">
        <f>J20*P5+P18</f>
        <v>619.17943809205974</v>
      </c>
      <c r="Q20" s="10">
        <f>(L20-(N20*$S$5)-(O20*$T$5))*$Q$5+Q18</f>
        <v>1556.1245748246042</v>
      </c>
      <c r="R20" s="11">
        <f>M20*R5+R18</f>
        <v>0</v>
      </c>
      <c r="S20" s="10">
        <f>N20*$S$5+S18</f>
        <v>0</v>
      </c>
      <c r="T20" s="11">
        <f>O20*T5+T18</f>
        <v>0</v>
      </c>
      <c r="U20" s="138">
        <f>(J20-K20-(L20-(N20*$S$5)-(O20*$T$5))*$Q$5+U18)</f>
        <v>-1277.6858774732923</v>
      </c>
      <c r="V20" s="148" t="s">
        <v>54</v>
      </c>
      <c r="W20" s="24" t="s">
        <v>106</v>
      </c>
      <c r="X20" s="24" t="s">
        <v>58</v>
      </c>
    </row>
    <row r="21" spans="1:24" ht="12.75" customHeight="1" x14ac:dyDescent="0.2">
      <c r="A21" s="137" t="s">
        <v>122</v>
      </c>
      <c r="B21" s="8">
        <v>3349.99999999996</v>
      </c>
      <c r="C21" s="8">
        <f t="shared" si="0"/>
        <v>17.999999999959982</v>
      </c>
      <c r="D21" s="173">
        <v>0</v>
      </c>
      <c r="E21" s="183">
        <v>0</v>
      </c>
      <c r="F21" s="182">
        <v>443.09632689024602</v>
      </c>
      <c r="G21" s="174">
        <v>90</v>
      </c>
      <c r="H21" s="174">
        <v>88</v>
      </c>
      <c r="I21" s="175">
        <v>45</v>
      </c>
      <c r="J21" s="11">
        <f t="shared" si="10"/>
        <v>0</v>
      </c>
      <c r="K21" s="11">
        <f t="shared" si="11"/>
        <v>0</v>
      </c>
      <c r="L21" s="11">
        <f t="shared" si="12"/>
        <v>307.23388596288163</v>
      </c>
      <c r="M21" s="11">
        <f t="shared" si="13"/>
        <v>61.999999999862162</v>
      </c>
      <c r="N21" s="10">
        <f t="shared" si="14"/>
        <v>60.666666666531789</v>
      </c>
      <c r="O21" s="11">
        <f t="shared" si="15"/>
        <v>23.999999999946642</v>
      </c>
      <c r="P21" s="146">
        <f>J21*P5+P20</f>
        <v>619.17943809205974</v>
      </c>
      <c r="Q21" s="10">
        <f t="shared" ref="Q21:Q30" si="16">(L21-(N21*$S$5)-(O21*$T$5))*$Q$5+Q20</f>
        <v>1831.9585989451134</v>
      </c>
      <c r="R21" s="11">
        <f>M21*R5+R20</f>
        <v>61.999999999862162</v>
      </c>
      <c r="S21" s="10">
        <f t="shared" ref="S21:S30" si="17">N21*$S$5+S20</f>
        <v>69.766666666511554</v>
      </c>
      <c r="T21" s="11">
        <f>O21*T5+T20</f>
        <v>16.799999999962647</v>
      </c>
      <c r="U21" s="138">
        <f t="shared" ref="U21:U30" si="18">(J21-K21-(L21-(N21*$S$5)-(O21*$T$5))*$Q$5+U20)</f>
        <v>-1553.5199015938015</v>
      </c>
      <c r="V21" s="148" t="s">
        <v>54</v>
      </c>
      <c r="W21" s="24" t="s">
        <v>107</v>
      </c>
      <c r="X21" s="24" t="s">
        <v>62</v>
      </c>
    </row>
    <row r="22" spans="1:24" ht="12.75" customHeight="1" thickBot="1" x14ac:dyDescent="0.25">
      <c r="A22" s="137" t="s">
        <v>123</v>
      </c>
      <c r="B22" s="8">
        <v>3400</v>
      </c>
      <c r="C22" s="8">
        <f t="shared" si="0"/>
        <v>50.000000000040018</v>
      </c>
      <c r="D22" s="173">
        <v>0</v>
      </c>
      <c r="E22" s="183">
        <v>0</v>
      </c>
      <c r="F22" s="182">
        <v>373.48079717165001</v>
      </c>
      <c r="G22" s="174">
        <v>72</v>
      </c>
      <c r="H22" s="174">
        <v>70</v>
      </c>
      <c r="I22" s="175">
        <v>36</v>
      </c>
      <c r="J22" s="11">
        <f t="shared" si="10"/>
        <v>0</v>
      </c>
      <c r="K22" s="11">
        <f t="shared" si="11"/>
        <v>0</v>
      </c>
      <c r="L22" s="11">
        <f t="shared" si="12"/>
        <v>756.08992968754592</v>
      </c>
      <c r="M22" s="11">
        <f t="shared" si="13"/>
        <v>150.00000000012005</v>
      </c>
      <c r="N22" s="10">
        <f t="shared" si="14"/>
        <v>146.29629629641337</v>
      </c>
      <c r="O22" s="11">
        <f t="shared" si="15"/>
        <v>75.000000000060027</v>
      </c>
      <c r="P22" s="146">
        <f>J22*P5+P21</f>
        <v>619.17943809205974</v>
      </c>
      <c r="Q22" s="10">
        <f t="shared" si="16"/>
        <v>2501.1450851283989</v>
      </c>
      <c r="R22" s="11">
        <f>M22*R5+R21</f>
        <v>211.99999999998221</v>
      </c>
      <c r="S22" s="10">
        <f t="shared" si="17"/>
        <v>238.00740740738692</v>
      </c>
      <c r="T22" s="11">
        <f>O22*T5+T21</f>
        <v>69.300000000004658</v>
      </c>
      <c r="U22" s="138">
        <f t="shared" si="18"/>
        <v>-2222.706387777087</v>
      </c>
      <c r="V22" s="149" t="s">
        <v>54</v>
      </c>
      <c r="W22" s="26" t="s">
        <v>108</v>
      </c>
      <c r="X22" s="26" t="s">
        <v>60</v>
      </c>
    </row>
    <row r="23" spans="1:24" ht="12.75" customHeight="1" x14ac:dyDescent="0.2">
      <c r="A23" s="137" t="s">
        <v>124</v>
      </c>
      <c r="B23" s="8">
        <v>3450</v>
      </c>
      <c r="C23" s="8">
        <f t="shared" si="0"/>
        <v>50</v>
      </c>
      <c r="D23" s="173">
        <v>1.9339624863823699</v>
      </c>
      <c r="E23" s="183">
        <v>22</v>
      </c>
      <c r="F23" s="182">
        <v>680.27163234167904</v>
      </c>
      <c r="G23" s="174">
        <v>138</v>
      </c>
      <c r="H23" s="174">
        <v>134</v>
      </c>
      <c r="I23" s="175">
        <v>69</v>
      </c>
      <c r="J23" s="11">
        <f t="shared" si="10"/>
        <v>1.7907060059096016</v>
      </c>
      <c r="K23" s="11">
        <f t="shared" si="11"/>
        <v>20.37037037037037</v>
      </c>
      <c r="L23" s="11">
        <f t="shared" si="12"/>
        <v>975.69669399382315</v>
      </c>
      <c r="M23" s="11">
        <f t="shared" si="13"/>
        <v>194.44444444444446</v>
      </c>
      <c r="N23" s="10">
        <f t="shared" si="14"/>
        <v>188.88888888888889</v>
      </c>
      <c r="O23" s="11">
        <f t="shared" si="15"/>
        <v>97.222222222222229</v>
      </c>
      <c r="P23" s="146">
        <f>J23*P5+P22</f>
        <v>620.9701440979693</v>
      </c>
      <c r="Q23" s="10">
        <f t="shared" si="16"/>
        <v>3364.1687303984559</v>
      </c>
      <c r="R23" s="11">
        <f>M23*R5+R22</f>
        <v>406.44444444442667</v>
      </c>
      <c r="S23" s="10">
        <f t="shared" si="17"/>
        <v>455.22962962960912</v>
      </c>
      <c r="T23" s="11">
        <f>O23*T5+T22</f>
        <v>137.35555555556022</v>
      </c>
      <c r="U23" s="138">
        <f t="shared" si="18"/>
        <v>-3104.3096974116047</v>
      </c>
      <c r="V23" s="16"/>
      <c r="W23" s="16"/>
      <c r="X23" s="16"/>
    </row>
    <row r="24" spans="1:24" ht="12.75" customHeight="1" thickBot="1" x14ac:dyDescent="0.25">
      <c r="A24" s="139" t="s">
        <v>125</v>
      </c>
      <c r="B24" s="151">
        <v>3500</v>
      </c>
      <c r="C24" s="151">
        <f t="shared" si="0"/>
        <v>50</v>
      </c>
      <c r="D24" s="176">
        <v>3.4923027735057999</v>
      </c>
      <c r="E24" s="184">
        <v>22</v>
      </c>
      <c r="F24" s="185">
        <v>696.01277335842701</v>
      </c>
      <c r="G24" s="177">
        <v>126</v>
      </c>
      <c r="H24" s="177">
        <v>122</v>
      </c>
      <c r="I24" s="178">
        <v>63</v>
      </c>
      <c r="J24" s="141">
        <f t="shared" si="10"/>
        <v>5.0243196850816387</v>
      </c>
      <c r="K24" s="141">
        <f t="shared" si="11"/>
        <v>40.74074074074074</v>
      </c>
      <c r="L24" s="141">
        <f t="shared" si="12"/>
        <v>1274.3374126852837</v>
      </c>
      <c r="M24" s="141">
        <f t="shared" si="13"/>
        <v>244.44444444444446</v>
      </c>
      <c r="N24" s="142">
        <f t="shared" si="14"/>
        <v>237.03703703703704</v>
      </c>
      <c r="O24" s="141">
        <f t="shared" si="15"/>
        <v>122.22222222222223</v>
      </c>
      <c r="P24" s="147">
        <f>J24*P5+P23</f>
        <v>625.99446378305095</v>
      </c>
      <c r="Q24" s="142">
        <f t="shared" si="16"/>
        <v>4509.4053110698751</v>
      </c>
      <c r="R24" s="141">
        <f>M24*R5+R23</f>
        <v>650.88888888887118</v>
      </c>
      <c r="S24" s="142">
        <f t="shared" si="17"/>
        <v>727.82222222220162</v>
      </c>
      <c r="T24" s="141">
        <f>O24*T5+T23</f>
        <v>222.91111111111576</v>
      </c>
      <c r="U24" s="143">
        <f t="shared" si="18"/>
        <v>-4285.2626991386833</v>
      </c>
      <c r="V24" s="16"/>
      <c r="W24" s="16"/>
      <c r="X24" s="16"/>
    </row>
    <row r="25" spans="1:24" ht="12.75" customHeight="1" x14ac:dyDescent="0.2">
      <c r="A25" s="132" t="s">
        <v>126</v>
      </c>
      <c r="B25" s="152">
        <v>3550</v>
      </c>
      <c r="C25" s="152">
        <f t="shared" si="0"/>
        <v>50</v>
      </c>
      <c r="D25" s="179">
        <v>4.04726588846097</v>
      </c>
      <c r="E25" s="186">
        <v>22</v>
      </c>
      <c r="F25" s="180">
        <v>775.61881564359101</v>
      </c>
      <c r="G25" s="180">
        <v>130</v>
      </c>
      <c r="H25" s="180">
        <v>126</v>
      </c>
      <c r="I25" s="181">
        <v>64</v>
      </c>
      <c r="J25" s="134">
        <f t="shared" si="10"/>
        <v>6.9810820944136767</v>
      </c>
      <c r="K25" s="134">
        <f t="shared" si="11"/>
        <v>40.74074074074074</v>
      </c>
      <c r="L25" s="134">
        <f t="shared" si="12"/>
        <v>1362.6218416685354</v>
      </c>
      <c r="M25" s="134">
        <f t="shared" si="13"/>
        <v>237.03703703703704</v>
      </c>
      <c r="N25" s="135">
        <f t="shared" si="14"/>
        <v>229.62962962962962</v>
      </c>
      <c r="O25" s="134">
        <f t="shared" si="15"/>
        <v>117.5925925925926</v>
      </c>
      <c r="P25" s="145">
        <f>J25*P5+P24</f>
        <v>632.97554587746458</v>
      </c>
      <c r="Q25" s="135">
        <f t="shared" si="16"/>
        <v>5779.6965020444331</v>
      </c>
      <c r="R25" s="134">
        <f>M25*R5+R24</f>
        <v>887.92592592590825</v>
      </c>
      <c r="S25" s="135">
        <f t="shared" si="17"/>
        <v>991.89629629627564</v>
      </c>
      <c r="T25" s="134">
        <f>O25*T5+T24</f>
        <v>305.2259259259306</v>
      </c>
      <c r="U25" s="136">
        <f t="shared" si="18"/>
        <v>-5589.3135487595682</v>
      </c>
      <c r="V25" s="16"/>
      <c r="W25" s="16"/>
      <c r="X25" s="16"/>
    </row>
    <row r="26" spans="1:24" ht="12.75" customHeight="1" x14ac:dyDescent="0.2">
      <c r="A26" s="137" t="s">
        <v>127</v>
      </c>
      <c r="B26" s="8">
        <v>3600</v>
      </c>
      <c r="C26" s="8">
        <f t="shared" si="0"/>
        <v>50</v>
      </c>
      <c r="D26" s="173">
        <v>3.4997621939583001</v>
      </c>
      <c r="E26" s="183">
        <v>22</v>
      </c>
      <c r="F26" s="174">
        <v>910.379214166618</v>
      </c>
      <c r="G26" s="174">
        <v>134</v>
      </c>
      <c r="H26" s="174">
        <v>130</v>
      </c>
      <c r="I26" s="175">
        <v>67</v>
      </c>
      <c r="J26" s="11">
        <f t="shared" si="10"/>
        <v>6.9879889652030283</v>
      </c>
      <c r="K26" s="11">
        <f t="shared" si="11"/>
        <v>40.74074074074074</v>
      </c>
      <c r="L26" s="11">
        <f t="shared" si="12"/>
        <v>1561.1092868613048</v>
      </c>
      <c r="M26" s="11">
        <f t="shared" si="13"/>
        <v>244.44444444444446</v>
      </c>
      <c r="N26" s="10">
        <f t="shared" si="14"/>
        <v>237.03703703703704</v>
      </c>
      <c r="O26" s="11">
        <f t="shared" si="15"/>
        <v>121.29629629629629</v>
      </c>
      <c r="P26" s="146">
        <f>J26*P5+P25</f>
        <v>639.96353484266763</v>
      </c>
      <c r="Q26" s="10">
        <f t="shared" si="16"/>
        <v>7284.2081106210644</v>
      </c>
      <c r="R26" s="11">
        <f>M26*R5+R25</f>
        <v>1132.3703703703527</v>
      </c>
      <c r="S26" s="10">
        <f t="shared" si="17"/>
        <v>1264.4888888888681</v>
      </c>
      <c r="T26" s="11">
        <f>O26*T5+T25</f>
        <v>390.13333333333799</v>
      </c>
      <c r="U26" s="138">
        <f t="shared" si="18"/>
        <v>-7127.5779091117365</v>
      </c>
      <c r="V26" s="16"/>
      <c r="W26" s="16"/>
      <c r="X26" s="16"/>
    </row>
    <row r="27" spans="1:24" ht="12.75" customHeight="1" x14ac:dyDescent="0.2">
      <c r="A27" s="137" t="s">
        <v>128</v>
      </c>
      <c r="B27" s="8">
        <v>3650</v>
      </c>
      <c r="C27" s="8">
        <f t="shared" si="0"/>
        <v>50</v>
      </c>
      <c r="D27" s="173">
        <v>49.216083896313599</v>
      </c>
      <c r="E27" s="183">
        <v>22</v>
      </c>
      <c r="F27" s="174">
        <v>1162.7498106989799</v>
      </c>
      <c r="G27" s="174">
        <v>138</v>
      </c>
      <c r="H27" s="174">
        <v>142</v>
      </c>
      <c r="I27" s="175">
        <v>71</v>
      </c>
      <c r="J27" s="11">
        <f t="shared" si="10"/>
        <v>48.810968602103607</v>
      </c>
      <c r="K27" s="11">
        <f t="shared" si="11"/>
        <v>40.74074074074074</v>
      </c>
      <c r="L27" s="11">
        <f t="shared" si="12"/>
        <v>1919.5639119125906</v>
      </c>
      <c r="M27" s="11">
        <f t="shared" si="13"/>
        <v>251.85185185185185</v>
      </c>
      <c r="N27" s="10">
        <f t="shared" si="14"/>
        <v>251.85185185185185</v>
      </c>
      <c r="O27" s="11">
        <f t="shared" si="15"/>
        <v>127.77777777777777</v>
      </c>
      <c r="P27" s="146">
        <f>J27*P5+P26</f>
        <v>688.7745034447712</v>
      </c>
      <c r="Q27" s="10">
        <f t="shared" si="16"/>
        <v>9209.820407919211</v>
      </c>
      <c r="R27" s="11">
        <f>M27*R5+R26</f>
        <v>1384.2222222222044</v>
      </c>
      <c r="S27" s="10">
        <f t="shared" si="17"/>
        <v>1554.1185185184977</v>
      </c>
      <c r="T27" s="11">
        <f>O27*T5+T26</f>
        <v>479.57777777778244</v>
      </c>
      <c r="U27" s="138">
        <f t="shared" si="18"/>
        <v>-9045.1199785485187</v>
      </c>
      <c r="V27" s="16"/>
      <c r="W27" s="16"/>
      <c r="X27" s="16"/>
    </row>
    <row r="28" spans="1:24" ht="12.75" customHeight="1" x14ac:dyDescent="0.2">
      <c r="A28" s="137" t="s">
        <v>129</v>
      </c>
      <c r="B28" s="8">
        <v>3700</v>
      </c>
      <c r="C28" s="8">
        <f t="shared" si="0"/>
        <v>50</v>
      </c>
      <c r="D28" s="173">
        <v>11.346546326243701</v>
      </c>
      <c r="E28" s="183">
        <v>0</v>
      </c>
      <c r="F28" s="174">
        <v>1468.83756754041</v>
      </c>
      <c r="G28" s="174">
        <v>150</v>
      </c>
      <c r="H28" s="174">
        <v>146</v>
      </c>
      <c r="I28" s="175">
        <v>75</v>
      </c>
      <c r="J28" s="11">
        <f t="shared" si="10"/>
        <v>56.076509465330837</v>
      </c>
      <c r="K28" s="11">
        <f t="shared" si="11"/>
        <v>20.37037037037037</v>
      </c>
      <c r="L28" s="11">
        <f t="shared" si="12"/>
        <v>2436.654979851287</v>
      </c>
      <c r="M28" s="11">
        <f t="shared" si="13"/>
        <v>266.66666666666669</v>
      </c>
      <c r="N28" s="10">
        <f t="shared" si="14"/>
        <v>266.66666666666669</v>
      </c>
      <c r="O28" s="11">
        <f t="shared" si="15"/>
        <v>135.18518518518519</v>
      </c>
      <c r="P28" s="146">
        <f>J28*P5+P27</f>
        <v>744.85101291010199</v>
      </c>
      <c r="Q28" s="10">
        <f t="shared" si="16"/>
        <v>11754.01876236295</v>
      </c>
      <c r="R28" s="11">
        <f>M28*R5+R27</f>
        <v>1650.8888888888712</v>
      </c>
      <c r="S28" s="10">
        <f t="shared" si="17"/>
        <v>1860.7851851851644</v>
      </c>
      <c r="T28" s="11">
        <f>O28*T5+T27</f>
        <v>574.20740740741212</v>
      </c>
      <c r="U28" s="138">
        <f t="shared" si="18"/>
        <v>-11553.612193897297</v>
      </c>
      <c r="V28" s="16"/>
      <c r="W28" s="16"/>
      <c r="X28" s="16"/>
    </row>
    <row r="29" spans="1:24" ht="12.75" customHeight="1" thickBot="1" x14ac:dyDescent="0.25">
      <c r="A29" s="139" t="s">
        <v>130</v>
      </c>
      <c r="B29" s="151">
        <v>3750</v>
      </c>
      <c r="C29" s="151">
        <f t="shared" si="0"/>
        <v>50</v>
      </c>
      <c r="D29" s="176">
        <v>3.74189328011198</v>
      </c>
      <c r="E29" s="177">
        <v>0</v>
      </c>
      <c r="F29" s="177">
        <v>1756.4892603199301</v>
      </c>
      <c r="G29" s="177">
        <v>156</v>
      </c>
      <c r="H29" s="177">
        <v>152</v>
      </c>
      <c r="I29" s="178">
        <v>78</v>
      </c>
      <c r="J29" s="141">
        <f t="shared" si="10"/>
        <v>13.970777413292298</v>
      </c>
      <c r="K29" s="141">
        <f t="shared" si="11"/>
        <v>0</v>
      </c>
      <c r="L29" s="141">
        <f t="shared" si="12"/>
        <v>2986.4137295003147</v>
      </c>
      <c r="M29" s="141">
        <f t="shared" si="13"/>
        <v>283.33333333333331</v>
      </c>
      <c r="N29" s="142">
        <f t="shared" si="14"/>
        <v>275.92592592592592</v>
      </c>
      <c r="O29" s="141">
        <f t="shared" si="15"/>
        <v>141.66666666666666</v>
      </c>
      <c r="P29" s="147">
        <f>J29*P5+P28</f>
        <v>758.82179032339434</v>
      </c>
      <c r="Q29" s="142">
        <f t="shared" si="16"/>
        <v>14966.434072386492</v>
      </c>
      <c r="R29" s="141">
        <f>M29*R5+R28</f>
        <v>1934.2222222222044</v>
      </c>
      <c r="S29" s="142">
        <f t="shared" si="17"/>
        <v>2178.0999999999794</v>
      </c>
      <c r="T29" s="141">
        <f>O29*T5+T28</f>
        <v>673.37407407407875</v>
      </c>
      <c r="U29" s="143">
        <f t="shared" si="18"/>
        <v>-14752.056726507548</v>
      </c>
    </row>
    <row r="30" spans="1:24" ht="12.75" customHeight="1" thickBot="1" x14ac:dyDescent="0.25">
      <c r="A30" s="139" t="s">
        <v>131</v>
      </c>
      <c r="B30" s="151">
        <v>3800</v>
      </c>
      <c r="C30" s="151">
        <f t="shared" si="0"/>
        <v>50</v>
      </c>
      <c r="D30" s="176">
        <v>1.83944545916165</v>
      </c>
      <c r="E30" s="177">
        <v>0</v>
      </c>
      <c r="F30" s="177">
        <v>2044.3821882738</v>
      </c>
      <c r="G30" s="177">
        <v>164</v>
      </c>
      <c r="H30" s="177">
        <v>160</v>
      </c>
      <c r="I30" s="178">
        <v>82</v>
      </c>
      <c r="J30" s="141">
        <f t="shared" si="10"/>
        <v>5.1679062400681754</v>
      </c>
      <c r="K30" s="141">
        <f t="shared" si="11"/>
        <v>0</v>
      </c>
      <c r="L30" s="141">
        <f t="shared" si="12"/>
        <v>3519.3254153645648</v>
      </c>
      <c r="M30" s="141">
        <f t="shared" si="13"/>
        <v>296.2962962962963</v>
      </c>
      <c r="N30" s="142">
        <f t="shared" si="14"/>
        <v>288.88888888888891</v>
      </c>
      <c r="O30" s="141">
        <f t="shared" si="15"/>
        <v>148.14814814814815</v>
      </c>
      <c r="P30" s="147">
        <f>J30*P5+P29</f>
        <v>763.98969656346253</v>
      </c>
      <c r="Q30" s="142">
        <f t="shared" si="16"/>
        <v>18820.68343418479</v>
      </c>
      <c r="R30" s="141">
        <f>M30*R5+R29</f>
        <v>2230.518518518501</v>
      </c>
      <c r="S30" s="142">
        <f t="shared" si="17"/>
        <v>2510.3222222222016</v>
      </c>
      <c r="T30" s="141">
        <f>O30*T5+T29</f>
        <v>777.07777777778244</v>
      </c>
      <c r="U30" s="143">
        <f t="shared" si="18"/>
        <v>-18601.138182065777</v>
      </c>
    </row>
    <row r="31" spans="1:24" ht="12.7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3"/>
      <c r="K31" s="13"/>
      <c r="L31" s="13"/>
      <c r="M31" s="13"/>
      <c r="N31" s="10"/>
      <c r="O31" s="13"/>
      <c r="P31" s="13"/>
      <c r="Q31" s="13"/>
      <c r="R31" s="13"/>
      <c r="S31" s="10"/>
      <c r="U31" s="11"/>
    </row>
    <row r="32" spans="1:24" ht="12.75" customHeight="1" x14ac:dyDescent="0.2">
      <c r="A32" s="12"/>
      <c r="B32" s="12"/>
      <c r="C32" s="12"/>
      <c r="D32" s="12"/>
      <c r="E32" s="12"/>
      <c r="F32" s="12"/>
      <c r="G32" s="12"/>
      <c r="H32" s="12" t="s">
        <v>169</v>
      </c>
      <c r="I32" s="12"/>
      <c r="J32" s="13">
        <f>SUM(J7:J31)</f>
        <v>763.98969656346253</v>
      </c>
      <c r="K32" s="13">
        <f t="shared" ref="K32:O32" si="19">SUM(K7:K31)</f>
        <v>544.44444444445151</v>
      </c>
      <c r="L32" s="13">
        <f t="shared" si="19"/>
        <v>18343.946747347814</v>
      </c>
      <c r="M32" s="13">
        <f t="shared" si="19"/>
        <v>2230.518518518501</v>
      </c>
      <c r="N32" s="13">
        <f t="shared" si="19"/>
        <v>2182.8888888888714</v>
      </c>
      <c r="O32" s="13">
        <f t="shared" si="19"/>
        <v>1110.1111111111177</v>
      </c>
      <c r="P32" s="13"/>
      <c r="Q32" s="13"/>
      <c r="R32" s="13"/>
      <c r="S32" s="10"/>
      <c r="U32" s="11"/>
    </row>
    <row r="33" spans="1:21" ht="12.7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3"/>
      <c r="K33" s="13"/>
      <c r="L33" s="13"/>
      <c r="M33" s="13"/>
      <c r="N33" s="10"/>
      <c r="O33" s="13"/>
      <c r="P33" s="13"/>
      <c r="Q33" s="13"/>
      <c r="R33" s="13"/>
      <c r="S33" s="10"/>
      <c r="U33" s="11"/>
    </row>
    <row r="34" spans="1:21" ht="12.7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3"/>
      <c r="K34" s="13"/>
      <c r="L34" s="13"/>
      <c r="M34" s="13"/>
      <c r="N34" s="10"/>
      <c r="O34" s="13"/>
      <c r="P34" s="13"/>
      <c r="Q34" s="13"/>
      <c r="R34" s="13"/>
      <c r="S34" s="10"/>
      <c r="U34" s="11"/>
    </row>
    <row r="35" spans="1:21" ht="12.7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3"/>
      <c r="K35" s="13"/>
      <c r="L35" s="13"/>
      <c r="M35" s="13"/>
      <c r="N35" s="10"/>
      <c r="O35" s="13"/>
      <c r="P35" s="13"/>
      <c r="Q35" s="13"/>
      <c r="R35" s="13"/>
      <c r="S35" s="10"/>
      <c r="U35" s="11"/>
    </row>
    <row r="36" spans="1:21" ht="12.7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3"/>
      <c r="K36" s="13"/>
      <c r="L36" s="13"/>
      <c r="M36" s="13"/>
      <c r="N36" s="10"/>
      <c r="O36" s="13"/>
      <c r="P36" s="13"/>
      <c r="Q36" s="13"/>
      <c r="R36" s="13"/>
      <c r="S36" s="10"/>
      <c r="U36" s="11"/>
    </row>
    <row r="37" spans="1:21" ht="12.7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3"/>
      <c r="K37" s="13"/>
      <c r="L37" s="13"/>
      <c r="M37" s="13"/>
      <c r="N37" s="10"/>
      <c r="O37" s="13"/>
      <c r="P37" s="13"/>
      <c r="Q37" s="13"/>
      <c r="R37" s="13"/>
      <c r="S37" s="10"/>
      <c r="U37" s="11"/>
    </row>
    <row r="38" spans="1:21" ht="12.7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3"/>
      <c r="K38" s="13"/>
      <c r="L38" s="13"/>
      <c r="M38" s="13"/>
      <c r="N38" s="10"/>
      <c r="O38" s="13"/>
      <c r="P38" s="13"/>
      <c r="Q38" s="13"/>
      <c r="R38" s="13"/>
      <c r="S38" s="10"/>
      <c r="U38" s="11"/>
    </row>
    <row r="39" spans="1:21" ht="12.7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3"/>
      <c r="K39" s="13"/>
      <c r="L39" s="13"/>
      <c r="M39" s="13"/>
      <c r="N39" s="10"/>
      <c r="O39" s="13"/>
      <c r="P39" s="13"/>
      <c r="Q39" s="13"/>
      <c r="R39" s="13"/>
      <c r="S39" s="10"/>
      <c r="U39" s="11"/>
    </row>
    <row r="40" spans="1:21" ht="12.7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3"/>
      <c r="K40" s="13"/>
      <c r="L40" s="13"/>
      <c r="M40" s="13"/>
      <c r="N40" s="10"/>
      <c r="O40" s="13"/>
      <c r="P40" s="13"/>
      <c r="Q40" s="13"/>
      <c r="R40" s="13"/>
      <c r="S40" s="10"/>
      <c r="U40" s="11"/>
    </row>
    <row r="41" spans="1:21" ht="12.7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3"/>
      <c r="K41" s="13"/>
      <c r="L41" s="13"/>
      <c r="M41" s="13"/>
      <c r="N41" s="10"/>
      <c r="O41" s="13"/>
      <c r="P41" s="13"/>
      <c r="Q41" s="13"/>
      <c r="R41" s="13"/>
      <c r="S41" s="10"/>
      <c r="U41" s="11"/>
    </row>
    <row r="42" spans="1:21" ht="12.7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0"/>
      <c r="O42" s="13"/>
      <c r="P42" s="13"/>
      <c r="Q42" s="13"/>
      <c r="R42" s="13"/>
      <c r="S42" s="10"/>
      <c r="U42" s="11"/>
    </row>
    <row r="43" spans="1:21" ht="12.7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3"/>
      <c r="K43" s="13"/>
      <c r="L43" s="13"/>
      <c r="M43" s="13"/>
      <c r="N43" s="10"/>
      <c r="O43" s="13"/>
      <c r="P43" s="13"/>
      <c r="Q43" s="13"/>
      <c r="R43" s="13"/>
      <c r="S43" s="10"/>
      <c r="U43" s="11"/>
    </row>
    <row r="44" spans="1:21" ht="12.7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3"/>
      <c r="K44" s="13"/>
      <c r="L44" s="13"/>
      <c r="M44" s="13"/>
      <c r="N44" s="13"/>
      <c r="O44" s="13"/>
      <c r="P44" s="13"/>
      <c r="Q44" s="13"/>
      <c r="R44" s="13"/>
      <c r="S44" s="10"/>
    </row>
    <row r="45" spans="1:21" ht="12.7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3"/>
      <c r="K45" s="13"/>
      <c r="L45" s="13"/>
      <c r="M45" s="13"/>
      <c r="N45" s="13"/>
      <c r="O45" s="13"/>
      <c r="P45" s="13"/>
      <c r="Q45" s="13"/>
      <c r="R45" s="13"/>
      <c r="S45" s="13"/>
    </row>
    <row r="46" spans="1:21" ht="12.7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3"/>
      <c r="K46" s="13"/>
      <c r="L46" s="13"/>
      <c r="M46" s="13"/>
      <c r="N46" s="13"/>
      <c r="O46" s="13"/>
      <c r="P46" s="13"/>
      <c r="Q46" s="13"/>
      <c r="R46" s="13"/>
      <c r="S46" s="13"/>
    </row>
    <row r="47" spans="1:21" ht="12.7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3"/>
      <c r="K47" s="13"/>
      <c r="L47" s="13"/>
      <c r="M47" s="13"/>
      <c r="N47" s="13"/>
      <c r="O47" s="13"/>
      <c r="P47" s="13"/>
      <c r="Q47" s="13"/>
      <c r="R47" s="13"/>
      <c r="S47" s="13"/>
    </row>
    <row r="48" spans="1:21" ht="12.7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3"/>
      <c r="O48" s="13"/>
      <c r="P48" s="13"/>
      <c r="Q48" s="13"/>
      <c r="R48" s="13"/>
      <c r="S48" s="13"/>
    </row>
    <row r="49" spans="1:19" ht="12.7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3"/>
      <c r="K49" s="13"/>
      <c r="L49" s="13"/>
      <c r="M49" s="13"/>
      <c r="N49" s="13"/>
      <c r="O49" s="13"/>
      <c r="P49" s="13"/>
      <c r="Q49" s="13"/>
      <c r="R49" s="13"/>
      <c r="S49" s="13"/>
    </row>
    <row r="50" spans="1:19" ht="12.7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3"/>
      <c r="K50" s="13"/>
      <c r="L50" s="13"/>
      <c r="M50" s="13"/>
      <c r="N50" s="13"/>
      <c r="O50" s="13"/>
      <c r="P50" s="13"/>
      <c r="Q50" s="13"/>
      <c r="R50" s="13"/>
      <c r="S50" s="13"/>
    </row>
    <row r="51" spans="1:19" ht="12.7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3"/>
      <c r="O51" s="13"/>
      <c r="P51" s="13"/>
      <c r="Q51" s="13"/>
      <c r="R51" s="13"/>
      <c r="S51" s="13"/>
    </row>
    <row r="52" spans="1:19" ht="12.7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3"/>
      <c r="K52" s="13"/>
      <c r="L52" s="13"/>
      <c r="M52" s="13"/>
      <c r="N52" s="13"/>
      <c r="O52" s="13"/>
      <c r="P52" s="13"/>
      <c r="Q52" s="13"/>
      <c r="R52" s="13"/>
      <c r="S52" s="13"/>
    </row>
    <row r="53" spans="1:19" ht="12.7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3"/>
      <c r="K53" s="13"/>
      <c r="L53" s="13"/>
      <c r="M53" s="13"/>
      <c r="N53" s="13"/>
      <c r="O53" s="13"/>
      <c r="P53" s="13"/>
      <c r="Q53" s="13"/>
      <c r="R53" s="13"/>
      <c r="S53" s="13"/>
    </row>
    <row r="54" spans="1:19" ht="12.7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3"/>
      <c r="K54" s="13"/>
      <c r="L54" s="13"/>
      <c r="M54" s="13"/>
      <c r="N54" s="13"/>
      <c r="O54" s="13"/>
      <c r="P54" s="13"/>
      <c r="Q54" s="13"/>
      <c r="R54" s="13"/>
      <c r="S54" s="13"/>
    </row>
    <row r="55" spans="1:19" ht="12.7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3"/>
      <c r="K55" s="13"/>
      <c r="L55" s="13"/>
      <c r="M55" s="13"/>
      <c r="N55" s="13"/>
      <c r="O55" s="13"/>
      <c r="P55" s="13"/>
      <c r="Q55" s="13"/>
      <c r="R55" s="13"/>
      <c r="S55" s="13"/>
    </row>
    <row r="56" spans="1:19" ht="12.7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3"/>
      <c r="K56" s="13"/>
      <c r="L56" s="13"/>
      <c r="M56" s="13"/>
      <c r="N56" s="13"/>
      <c r="O56" s="13"/>
      <c r="P56" s="13"/>
      <c r="Q56" s="13"/>
      <c r="R56" s="13"/>
      <c r="S56" s="13"/>
    </row>
    <row r="57" spans="1:19" ht="12.7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3"/>
      <c r="K57" s="13"/>
      <c r="L57" s="13"/>
      <c r="M57" s="13"/>
      <c r="N57" s="13"/>
      <c r="O57" s="13"/>
      <c r="P57" s="13"/>
      <c r="Q57" s="13"/>
      <c r="R57" s="13"/>
      <c r="S57" s="13"/>
    </row>
    <row r="58" spans="1:19" ht="12.7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3"/>
      <c r="K58" s="13"/>
      <c r="L58" s="13"/>
      <c r="M58" s="13"/>
      <c r="N58" s="13"/>
      <c r="O58" s="13"/>
      <c r="P58" s="13"/>
      <c r="Q58" s="13"/>
      <c r="R58" s="13"/>
      <c r="S58" s="13"/>
    </row>
    <row r="59" spans="1:19" ht="12.7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3"/>
      <c r="K59" s="13"/>
      <c r="L59" s="13"/>
      <c r="M59" s="13"/>
      <c r="N59" s="13"/>
      <c r="O59" s="13"/>
      <c r="P59" s="13"/>
      <c r="Q59" s="13"/>
      <c r="R59" s="13"/>
      <c r="S59" s="13"/>
    </row>
    <row r="60" spans="1:19" ht="12.7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3"/>
      <c r="K60" s="13"/>
      <c r="L60" s="13"/>
      <c r="M60" s="13"/>
      <c r="N60" s="13"/>
      <c r="O60" s="13"/>
      <c r="P60" s="13"/>
      <c r="Q60" s="13"/>
      <c r="R60" s="13"/>
      <c r="S60" s="13"/>
    </row>
    <row r="61" spans="1:19" ht="12.7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3"/>
      <c r="K61" s="13"/>
      <c r="L61" s="13"/>
      <c r="M61" s="13"/>
      <c r="N61" s="13"/>
      <c r="O61" s="13"/>
      <c r="P61" s="13"/>
      <c r="Q61" s="13"/>
      <c r="R61" s="13"/>
      <c r="S61" s="13"/>
    </row>
    <row r="62" spans="1:19" ht="12.7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3"/>
      <c r="K62" s="13"/>
      <c r="L62" s="13"/>
      <c r="M62" s="13"/>
      <c r="N62" s="13"/>
      <c r="O62" s="13"/>
      <c r="P62" s="13"/>
      <c r="Q62" s="13"/>
      <c r="R62" s="13"/>
      <c r="S62" s="13"/>
    </row>
    <row r="63" spans="1:19" ht="12.7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3"/>
      <c r="K63" s="13"/>
      <c r="L63" s="13"/>
      <c r="M63" s="13"/>
      <c r="N63" s="13"/>
      <c r="O63" s="13"/>
      <c r="P63" s="13"/>
      <c r="Q63" s="13"/>
      <c r="R63" s="13"/>
      <c r="S63" s="13"/>
    </row>
    <row r="64" spans="1:19" ht="12.7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3"/>
    </row>
    <row r="65" spans="1:19" ht="12.7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3"/>
      <c r="K65" s="13"/>
      <c r="L65" s="13"/>
      <c r="M65" s="13"/>
      <c r="N65" s="13"/>
      <c r="O65" s="13"/>
      <c r="P65" s="13"/>
      <c r="Q65" s="13"/>
      <c r="R65" s="13"/>
      <c r="S65" s="13"/>
    </row>
    <row r="66" spans="1:19" ht="12.7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3"/>
      <c r="K66" s="13"/>
      <c r="L66" s="13"/>
      <c r="M66" s="13"/>
      <c r="N66" s="13"/>
      <c r="O66" s="13"/>
      <c r="P66" s="13"/>
      <c r="Q66" s="13"/>
      <c r="R66" s="13"/>
      <c r="S66" s="13"/>
    </row>
    <row r="67" spans="1:19" ht="12.7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3"/>
      <c r="K67" s="13"/>
      <c r="L67" s="13"/>
      <c r="M67" s="13"/>
      <c r="N67" s="13"/>
      <c r="O67" s="13"/>
      <c r="P67" s="13"/>
      <c r="Q67" s="13"/>
      <c r="R67" s="13"/>
      <c r="S67" s="13"/>
    </row>
    <row r="68" spans="1:19" ht="12.7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3"/>
      <c r="K68" s="13"/>
      <c r="L68" s="13"/>
      <c r="M68" s="13"/>
      <c r="N68" s="13"/>
      <c r="O68" s="13"/>
      <c r="P68" s="13"/>
      <c r="Q68" s="13"/>
      <c r="R68" s="13"/>
      <c r="S68" s="13"/>
    </row>
    <row r="69" spans="1:19" ht="12.7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3"/>
      <c r="K69" s="13"/>
      <c r="L69" s="13"/>
      <c r="M69" s="13"/>
      <c r="N69" s="13"/>
      <c r="O69" s="13"/>
      <c r="P69" s="13"/>
      <c r="Q69" s="13"/>
      <c r="R69" s="13"/>
      <c r="S69" s="13"/>
    </row>
    <row r="70" spans="1:19" ht="12.7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3"/>
      <c r="K70" s="13"/>
      <c r="L70" s="13"/>
      <c r="M70" s="13"/>
      <c r="N70" s="13"/>
      <c r="O70" s="13"/>
      <c r="P70" s="13"/>
      <c r="Q70" s="13"/>
      <c r="R70" s="13"/>
      <c r="S70" s="13"/>
    </row>
    <row r="71" spans="1:19" ht="12.7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3"/>
      <c r="K71" s="13"/>
      <c r="L71" s="13"/>
      <c r="M71" s="13"/>
      <c r="N71" s="13"/>
      <c r="O71" s="13"/>
      <c r="P71" s="13"/>
      <c r="Q71" s="13"/>
      <c r="R71" s="13"/>
      <c r="S71" s="13"/>
    </row>
    <row r="72" spans="1:19" ht="12.7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3"/>
      <c r="K72" s="13"/>
      <c r="L72" s="13"/>
      <c r="M72" s="13"/>
      <c r="N72" s="13"/>
      <c r="O72" s="13"/>
      <c r="P72" s="13"/>
      <c r="Q72" s="13"/>
      <c r="R72" s="13"/>
      <c r="S72" s="13"/>
    </row>
    <row r="73" spans="1:19" ht="12.7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3"/>
      <c r="K73" s="13"/>
      <c r="L73" s="13"/>
      <c r="M73" s="13"/>
      <c r="N73" s="13"/>
      <c r="O73" s="13"/>
      <c r="P73" s="13"/>
      <c r="Q73" s="13"/>
      <c r="R73" s="13"/>
      <c r="S73" s="13"/>
    </row>
    <row r="74" spans="1:19" ht="12.7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3"/>
      <c r="K74" s="13"/>
      <c r="L74" s="13"/>
      <c r="M74" s="13"/>
      <c r="N74" s="13"/>
      <c r="O74" s="13"/>
      <c r="P74" s="13"/>
      <c r="Q74" s="13"/>
      <c r="R74" s="13"/>
      <c r="S74" s="13"/>
    </row>
    <row r="75" spans="1:19" ht="12.7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3"/>
      <c r="K75" s="13"/>
      <c r="L75" s="13"/>
      <c r="M75" s="13"/>
      <c r="N75" s="13"/>
      <c r="O75" s="13"/>
      <c r="P75" s="13"/>
      <c r="Q75" s="13"/>
      <c r="R75" s="13"/>
      <c r="S75" s="13"/>
    </row>
    <row r="76" spans="1:19" ht="12.7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3"/>
      <c r="O76" s="13"/>
      <c r="P76" s="13"/>
      <c r="Q76" s="13"/>
      <c r="R76" s="13"/>
      <c r="S76" s="13"/>
    </row>
    <row r="77" spans="1:19" ht="12.7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3"/>
      <c r="K77" s="13"/>
      <c r="L77" s="13"/>
      <c r="M77" s="13"/>
      <c r="N77" s="13"/>
      <c r="O77" s="13"/>
      <c r="P77" s="13"/>
      <c r="Q77" s="13"/>
      <c r="R77" s="13"/>
      <c r="S77" s="13"/>
    </row>
    <row r="78" spans="1:19" ht="12.7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3"/>
      <c r="K78" s="13"/>
      <c r="L78" s="13"/>
      <c r="M78" s="13"/>
      <c r="N78" s="13"/>
      <c r="O78" s="13"/>
      <c r="P78" s="13"/>
      <c r="Q78" s="13"/>
      <c r="R78" s="13"/>
      <c r="S78" s="13"/>
    </row>
    <row r="79" spans="1:19" ht="12.7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3"/>
      <c r="K79" s="13"/>
      <c r="L79" s="13"/>
      <c r="M79" s="13"/>
      <c r="N79" s="13"/>
      <c r="O79" s="13"/>
      <c r="P79" s="13"/>
      <c r="Q79" s="13"/>
      <c r="R79" s="13"/>
      <c r="S79" s="13"/>
    </row>
    <row r="80" spans="1:19" ht="12.7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3"/>
      <c r="K80" s="13"/>
      <c r="L80" s="13"/>
      <c r="M80" s="13"/>
      <c r="N80" s="13"/>
      <c r="O80" s="13"/>
      <c r="P80" s="13"/>
      <c r="Q80" s="13"/>
      <c r="R80" s="13"/>
      <c r="S80" s="13"/>
    </row>
    <row r="81" spans="1:19" ht="12.7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3"/>
      <c r="K81" s="13"/>
      <c r="L81" s="13"/>
      <c r="M81" s="13"/>
      <c r="N81" s="13"/>
      <c r="O81" s="13"/>
      <c r="P81" s="13"/>
      <c r="Q81" s="13"/>
      <c r="R81" s="13"/>
      <c r="S81" s="13"/>
    </row>
    <row r="82" spans="1:19" ht="12.7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3"/>
      <c r="K82" s="13"/>
      <c r="L82" s="13"/>
      <c r="M82" s="13"/>
      <c r="N82" s="13"/>
      <c r="O82" s="13"/>
      <c r="P82" s="13"/>
      <c r="Q82" s="13"/>
      <c r="R82" s="13"/>
      <c r="S82" s="13"/>
    </row>
    <row r="83" spans="1:19" ht="12.7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3"/>
      <c r="K83" s="13"/>
      <c r="L83" s="13"/>
      <c r="M83" s="13"/>
      <c r="N83" s="13"/>
      <c r="O83" s="13"/>
      <c r="P83" s="13"/>
      <c r="Q83" s="13"/>
      <c r="R83" s="13"/>
      <c r="S83" s="13"/>
    </row>
    <row r="84" spans="1:19" ht="12.7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3"/>
      <c r="K84" s="13"/>
      <c r="L84" s="13"/>
      <c r="M84" s="13"/>
      <c r="N84" s="13"/>
      <c r="O84" s="13"/>
      <c r="P84" s="13"/>
      <c r="Q84" s="13"/>
      <c r="R84" s="13"/>
      <c r="S84" s="13"/>
    </row>
    <row r="85" spans="1:19" ht="12.7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3"/>
      <c r="K85" s="13"/>
      <c r="L85" s="13"/>
      <c r="M85" s="13"/>
      <c r="N85" s="13"/>
      <c r="O85" s="13"/>
      <c r="P85" s="13"/>
      <c r="Q85" s="13"/>
      <c r="R85" s="13"/>
      <c r="S85" s="13"/>
    </row>
    <row r="86" spans="1:19" ht="12.7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3"/>
      <c r="K86" s="13"/>
      <c r="L86" s="13"/>
      <c r="M86" s="13"/>
      <c r="N86" s="13"/>
      <c r="O86" s="13"/>
      <c r="P86" s="13"/>
      <c r="Q86" s="13"/>
      <c r="R86" s="13"/>
      <c r="S86" s="13"/>
    </row>
    <row r="87" spans="1:19" ht="12.7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3"/>
      <c r="K87" s="13"/>
      <c r="L87" s="13"/>
      <c r="M87" s="13"/>
      <c r="N87" s="13"/>
      <c r="O87" s="13"/>
      <c r="P87" s="13"/>
      <c r="Q87" s="13"/>
      <c r="R87" s="13"/>
      <c r="S87" s="13"/>
    </row>
    <row r="88" spans="1:19" ht="12.7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3"/>
      <c r="O88" s="13"/>
      <c r="P88" s="13"/>
      <c r="Q88" s="13"/>
      <c r="R88" s="13"/>
      <c r="S88" s="13"/>
    </row>
    <row r="89" spans="1:19" ht="12.7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3"/>
      <c r="K89" s="13"/>
      <c r="L89" s="13"/>
      <c r="M89" s="13"/>
      <c r="N89" s="13"/>
      <c r="O89" s="13"/>
      <c r="P89" s="13"/>
      <c r="Q89" s="13"/>
      <c r="R89" s="13"/>
      <c r="S89" s="13"/>
    </row>
    <row r="90" spans="1:19" ht="12.7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3"/>
      <c r="K90" s="13"/>
      <c r="L90" s="13"/>
      <c r="M90" s="13"/>
      <c r="N90" s="13"/>
      <c r="O90" s="13"/>
      <c r="P90" s="13"/>
      <c r="Q90" s="13"/>
      <c r="R90" s="13"/>
      <c r="S90" s="13"/>
    </row>
    <row r="91" spans="1:19" ht="12.7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3"/>
      <c r="K91" s="13"/>
      <c r="L91" s="13"/>
      <c r="M91" s="13"/>
      <c r="N91" s="13"/>
      <c r="O91" s="13"/>
      <c r="P91" s="13"/>
      <c r="Q91" s="13"/>
      <c r="R91" s="13"/>
      <c r="S91" s="13"/>
    </row>
    <row r="92" spans="1:19" ht="12.7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3"/>
      <c r="K92" s="13"/>
      <c r="L92" s="13"/>
      <c r="M92" s="13"/>
      <c r="N92" s="13"/>
      <c r="O92" s="13"/>
      <c r="P92" s="13"/>
      <c r="Q92" s="13"/>
      <c r="R92" s="13"/>
      <c r="S92" s="13"/>
    </row>
    <row r="93" spans="1:19" ht="12.7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3"/>
      <c r="K93" s="13"/>
      <c r="L93" s="13"/>
      <c r="M93" s="13"/>
      <c r="N93" s="13"/>
      <c r="O93" s="13"/>
      <c r="P93" s="13"/>
      <c r="Q93" s="13"/>
      <c r="R93" s="13"/>
      <c r="S93" s="13"/>
    </row>
    <row r="94" spans="1:19" ht="12.7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3"/>
      <c r="O94" s="13"/>
      <c r="P94" s="13"/>
      <c r="Q94" s="13"/>
      <c r="R94" s="13"/>
      <c r="S94" s="13"/>
    </row>
    <row r="95" spans="1:19" ht="12.7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3"/>
      <c r="K95" s="13"/>
      <c r="L95" s="13"/>
      <c r="M95" s="13"/>
      <c r="N95" s="13"/>
      <c r="O95" s="13"/>
      <c r="P95" s="13"/>
      <c r="Q95" s="13"/>
      <c r="R95" s="13"/>
      <c r="S95" s="13"/>
    </row>
    <row r="96" spans="1:19" ht="12.7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3"/>
      <c r="K96" s="13"/>
      <c r="L96" s="13"/>
      <c r="M96" s="13"/>
      <c r="N96" s="13"/>
      <c r="O96" s="13"/>
      <c r="P96" s="13"/>
      <c r="Q96" s="13"/>
      <c r="R96" s="13"/>
      <c r="S96" s="13"/>
    </row>
    <row r="97" spans="1:19" ht="12.7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3"/>
      <c r="K97" s="13"/>
      <c r="L97" s="13"/>
      <c r="M97" s="13"/>
      <c r="N97" s="13"/>
      <c r="O97" s="13"/>
      <c r="P97" s="13"/>
      <c r="Q97" s="13"/>
      <c r="R97" s="13"/>
      <c r="S97" s="13"/>
    </row>
    <row r="98" spans="1:19" ht="12.7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3"/>
      <c r="K98" s="13"/>
      <c r="L98" s="13"/>
      <c r="M98" s="13"/>
      <c r="N98" s="13"/>
      <c r="O98" s="13"/>
      <c r="P98" s="13"/>
      <c r="Q98" s="13"/>
      <c r="R98" s="13"/>
      <c r="S98" s="13"/>
    </row>
    <row r="99" spans="1:19" ht="12.7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3"/>
      <c r="K99" s="13"/>
      <c r="L99" s="13"/>
      <c r="M99" s="13"/>
      <c r="N99" s="13"/>
      <c r="O99" s="13"/>
      <c r="P99" s="13"/>
      <c r="Q99" s="13"/>
      <c r="R99" s="13"/>
      <c r="S99" s="13"/>
    </row>
    <row r="100" spans="1:19" ht="12.7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3"/>
      <c r="K100" s="13"/>
      <c r="L100" s="13"/>
      <c r="M100" s="13"/>
      <c r="N100" s="13"/>
      <c r="O100" s="13"/>
      <c r="P100" s="13"/>
      <c r="Q100" s="13"/>
      <c r="R100" s="13"/>
      <c r="S100" s="13"/>
    </row>
    <row r="101" spans="1:19" ht="12.7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3"/>
      <c r="K101" s="13"/>
      <c r="L101" s="13"/>
      <c r="M101" s="13"/>
      <c r="N101" s="13"/>
      <c r="O101" s="13"/>
      <c r="P101" s="13"/>
      <c r="Q101" s="13"/>
      <c r="R101" s="13"/>
      <c r="S101" s="13"/>
    </row>
    <row r="102" spans="1:19" ht="12.7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3"/>
      <c r="K102" s="13"/>
      <c r="L102" s="13"/>
      <c r="M102" s="13"/>
      <c r="N102" s="13"/>
      <c r="O102" s="13"/>
      <c r="P102" s="13"/>
      <c r="Q102" s="13"/>
      <c r="R102" s="13"/>
      <c r="S102" s="13"/>
    </row>
    <row r="103" spans="1:19" ht="12.7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3"/>
      <c r="K103" s="13"/>
      <c r="L103" s="13"/>
      <c r="M103" s="13"/>
      <c r="N103" s="13"/>
      <c r="O103" s="13"/>
      <c r="P103" s="13"/>
      <c r="Q103" s="13"/>
      <c r="R103" s="13"/>
      <c r="S103" s="13"/>
    </row>
    <row r="104" spans="1:19" ht="12.7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3"/>
      <c r="K104" s="13"/>
      <c r="L104" s="13"/>
      <c r="M104" s="13"/>
      <c r="N104" s="13"/>
      <c r="O104" s="13"/>
      <c r="P104" s="13"/>
      <c r="Q104" s="13"/>
      <c r="R104" s="13"/>
      <c r="S104" s="13"/>
    </row>
    <row r="105" spans="1:19" ht="12.7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3"/>
      <c r="K105" s="13"/>
      <c r="L105" s="13"/>
      <c r="M105" s="13"/>
      <c r="N105" s="13"/>
      <c r="O105" s="13"/>
      <c r="P105" s="13"/>
      <c r="Q105" s="13"/>
      <c r="R105" s="13"/>
      <c r="S105" s="13"/>
    </row>
    <row r="106" spans="1:19" ht="12.7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3"/>
      <c r="K106" s="13"/>
      <c r="L106" s="13"/>
      <c r="M106" s="13"/>
      <c r="N106" s="13"/>
      <c r="O106" s="13"/>
      <c r="P106" s="13"/>
      <c r="Q106" s="13"/>
      <c r="R106" s="13"/>
      <c r="S106" s="13"/>
    </row>
    <row r="107" spans="1:19" ht="12.7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3"/>
      <c r="K107" s="13"/>
      <c r="L107" s="13"/>
      <c r="M107" s="13"/>
      <c r="N107" s="13"/>
      <c r="O107" s="13"/>
      <c r="P107" s="13"/>
      <c r="Q107" s="13"/>
      <c r="R107" s="13"/>
      <c r="S107" s="13"/>
    </row>
    <row r="108" spans="1:19" ht="12.7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3"/>
      <c r="K108" s="13"/>
      <c r="L108" s="13"/>
      <c r="M108" s="13"/>
      <c r="N108" s="13"/>
      <c r="O108" s="13"/>
      <c r="P108" s="13"/>
      <c r="Q108" s="13"/>
      <c r="R108" s="13"/>
      <c r="S108" s="13"/>
    </row>
    <row r="109" spans="1:19" ht="12.7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3"/>
      <c r="K109" s="13"/>
      <c r="L109" s="13"/>
      <c r="M109" s="13"/>
      <c r="N109" s="13"/>
      <c r="O109" s="13"/>
      <c r="P109" s="13"/>
      <c r="Q109" s="13"/>
      <c r="R109" s="13"/>
      <c r="S109" s="13"/>
    </row>
    <row r="110" spans="1:19" ht="12.7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3"/>
      <c r="O110" s="13"/>
      <c r="P110" s="13"/>
      <c r="Q110" s="13"/>
      <c r="R110" s="13"/>
      <c r="S110" s="13"/>
    </row>
    <row r="111" spans="1:19" ht="12.7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3"/>
      <c r="K111" s="13"/>
      <c r="L111" s="13"/>
      <c r="M111" s="13"/>
      <c r="N111" s="13"/>
      <c r="O111" s="13"/>
      <c r="P111" s="13"/>
      <c r="Q111" s="13"/>
      <c r="R111" s="13"/>
      <c r="S111" s="13"/>
    </row>
    <row r="112" spans="1:19" ht="12.7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3"/>
      <c r="K112" s="13"/>
      <c r="L112" s="13"/>
      <c r="M112" s="13"/>
      <c r="N112" s="13"/>
      <c r="O112" s="13"/>
      <c r="P112" s="13"/>
      <c r="Q112" s="13"/>
      <c r="R112" s="13"/>
      <c r="S112" s="13"/>
    </row>
    <row r="113" spans="1:19" ht="12.7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3"/>
      <c r="K113" s="13"/>
      <c r="L113" s="13"/>
      <c r="M113" s="13"/>
      <c r="N113" s="13"/>
      <c r="O113" s="13"/>
      <c r="P113" s="13"/>
      <c r="Q113" s="13"/>
      <c r="R113" s="13"/>
      <c r="S113" s="13"/>
    </row>
    <row r="114" spans="1:19" ht="12.7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3"/>
      <c r="K114" s="13"/>
      <c r="L114" s="13"/>
      <c r="M114" s="13"/>
      <c r="N114" s="13"/>
      <c r="O114" s="13"/>
      <c r="P114" s="13"/>
      <c r="Q114" s="13"/>
      <c r="R114" s="13"/>
      <c r="S114" s="13"/>
    </row>
    <row r="115" spans="1:19" ht="12.7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3"/>
      <c r="K115" s="13"/>
      <c r="L115" s="13"/>
      <c r="M115" s="13"/>
      <c r="N115" s="13"/>
      <c r="O115" s="13"/>
      <c r="P115" s="13"/>
      <c r="Q115" s="13"/>
      <c r="R115" s="13"/>
      <c r="S115" s="13"/>
    </row>
    <row r="116" spans="1:19" ht="12.7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3"/>
      <c r="K116" s="13"/>
      <c r="L116" s="13"/>
      <c r="M116" s="13"/>
      <c r="N116" s="13"/>
      <c r="O116" s="13"/>
      <c r="P116" s="13"/>
      <c r="Q116" s="13"/>
      <c r="R116" s="13"/>
      <c r="S116" s="13"/>
    </row>
    <row r="117" spans="1:19" ht="12.7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3"/>
      <c r="K117" s="13"/>
      <c r="L117" s="13"/>
      <c r="M117" s="13"/>
      <c r="N117" s="13"/>
      <c r="O117" s="13"/>
      <c r="P117" s="13"/>
      <c r="Q117" s="13"/>
      <c r="R117" s="13"/>
      <c r="S117" s="13"/>
    </row>
    <row r="118" spans="1:19" ht="12.7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3"/>
      <c r="K118" s="13"/>
      <c r="L118" s="13"/>
      <c r="M118" s="13"/>
      <c r="N118" s="13"/>
      <c r="O118" s="13"/>
      <c r="P118" s="13"/>
      <c r="Q118" s="13"/>
      <c r="R118" s="13"/>
      <c r="S118" s="13"/>
    </row>
    <row r="119" spans="1:19" ht="12.7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3"/>
      <c r="K119" s="13"/>
      <c r="L119" s="13"/>
      <c r="M119" s="13"/>
      <c r="N119" s="13"/>
      <c r="O119" s="13"/>
      <c r="P119" s="13"/>
      <c r="Q119" s="13"/>
      <c r="R119" s="13"/>
      <c r="S119" s="13"/>
    </row>
    <row r="120" spans="1:19" ht="12.7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3"/>
      <c r="K120" s="13"/>
      <c r="L120" s="13"/>
      <c r="M120" s="13"/>
      <c r="N120" s="13"/>
      <c r="O120" s="13"/>
      <c r="P120" s="13"/>
      <c r="Q120" s="13"/>
      <c r="R120" s="13"/>
      <c r="S120" s="13"/>
    </row>
    <row r="121" spans="1:19" ht="12.7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3"/>
      <c r="K121" s="13"/>
      <c r="L121" s="13"/>
      <c r="M121" s="13"/>
      <c r="N121" s="13"/>
      <c r="O121" s="13"/>
      <c r="P121" s="13"/>
      <c r="Q121" s="13"/>
      <c r="R121" s="13"/>
      <c r="S121" s="13"/>
    </row>
    <row r="122" spans="1:19" ht="12.7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3"/>
      <c r="K122" s="13"/>
      <c r="L122" s="13"/>
      <c r="M122" s="13"/>
      <c r="N122" s="13"/>
      <c r="O122" s="13"/>
      <c r="P122" s="13"/>
      <c r="Q122" s="13"/>
      <c r="R122" s="13"/>
      <c r="S122" s="13"/>
    </row>
    <row r="123" spans="1:19" ht="12.7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3"/>
      <c r="K123" s="13"/>
      <c r="L123" s="13"/>
      <c r="M123" s="13"/>
      <c r="N123" s="13"/>
      <c r="O123" s="13"/>
      <c r="P123" s="13"/>
      <c r="Q123" s="13"/>
      <c r="R123" s="13"/>
      <c r="S123" s="13"/>
    </row>
    <row r="124" spans="1:19" ht="12.7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3"/>
      <c r="K124" s="13"/>
      <c r="L124" s="13"/>
      <c r="M124" s="13"/>
      <c r="N124" s="13"/>
      <c r="O124" s="13"/>
      <c r="P124" s="13"/>
      <c r="Q124" s="13"/>
      <c r="R124" s="13"/>
      <c r="S124" s="13"/>
    </row>
    <row r="125" spans="1:19" ht="12.7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3"/>
      <c r="K125" s="13"/>
      <c r="L125" s="13"/>
      <c r="M125" s="13"/>
      <c r="N125" s="13"/>
      <c r="O125" s="13"/>
      <c r="P125" s="13"/>
      <c r="Q125" s="13"/>
      <c r="R125" s="13"/>
      <c r="S125" s="13"/>
    </row>
    <row r="126" spans="1:19" ht="12.7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3"/>
      <c r="K126" s="13"/>
      <c r="L126" s="13"/>
      <c r="M126" s="13"/>
      <c r="N126" s="13"/>
      <c r="O126" s="13"/>
      <c r="P126" s="13"/>
      <c r="Q126" s="13"/>
      <c r="R126" s="13"/>
      <c r="S126" s="13"/>
    </row>
    <row r="127" spans="1:19" ht="12.7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3"/>
      <c r="K127" s="13"/>
      <c r="L127" s="13"/>
      <c r="M127" s="13"/>
      <c r="N127" s="13"/>
      <c r="O127" s="13"/>
      <c r="P127" s="13"/>
      <c r="Q127" s="13"/>
      <c r="R127" s="13"/>
      <c r="S127" s="13"/>
    </row>
    <row r="128" spans="1:19" ht="12.7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3"/>
      <c r="O128" s="13"/>
      <c r="P128" s="13"/>
      <c r="Q128" s="13"/>
      <c r="R128" s="13"/>
      <c r="S128" s="13"/>
    </row>
    <row r="129" spans="1:19" ht="12.7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3"/>
      <c r="K129" s="13"/>
      <c r="L129" s="13"/>
      <c r="M129" s="13"/>
      <c r="N129" s="13"/>
      <c r="O129" s="13"/>
      <c r="P129" s="13"/>
      <c r="Q129" s="13"/>
      <c r="R129" s="13"/>
      <c r="S129" s="13"/>
    </row>
    <row r="130" spans="1:19" ht="12.7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3"/>
      <c r="K130" s="13"/>
      <c r="L130" s="13"/>
      <c r="M130" s="13"/>
      <c r="N130" s="13"/>
      <c r="O130" s="13"/>
      <c r="P130" s="13"/>
      <c r="Q130" s="13"/>
      <c r="R130" s="13"/>
      <c r="S130" s="13"/>
    </row>
    <row r="131" spans="1:19" ht="12.7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3"/>
      <c r="K131" s="13"/>
      <c r="L131" s="13"/>
      <c r="M131" s="13"/>
      <c r="N131" s="13"/>
      <c r="O131" s="13"/>
      <c r="P131" s="13"/>
      <c r="Q131" s="13"/>
      <c r="R131" s="13"/>
      <c r="S131" s="13"/>
    </row>
    <row r="132" spans="1:19" ht="12.7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3"/>
      <c r="K132" s="13"/>
      <c r="L132" s="13"/>
      <c r="M132" s="13"/>
      <c r="N132" s="13"/>
      <c r="O132" s="13"/>
      <c r="P132" s="13"/>
      <c r="Q132" s="13"/>
      <c r="R132" s="13"/>
      <c r="S132" s="13"/>
    </row>
    <row r="133" spans="1:19" ht="12.7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3"/>
      <c r="K133" s="13"/>
      <c r="L133" s="13"/>
      <c r="M133" s="13"/>
      <c r="N133" s="13"/>
      <c r="O133" s="13"/>
      <c r="P133" s="13"/>
      <c r="Q133" s="13"/>
      <c r="R133" s="13"/>
      <c r="S133" s="13"/>
    </row>
    <row r="134" spans="1:19" ht="12.7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3"/>
      <c r="K134" s="13"/>
      <c r="L134" s="13"/>
      <c r="M134" s="13"/>
      <c r="N134" s="13"/>
      <c r="O134" s="13"/>
      <c r="P134" s="13"/>
      <c r="Q134" s="13"/>
      <c r="R134" s="13"/>
      <c r="S134" s="13"/>
    </row>
    <row r="135" spans="1:19" ht="12.7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3"/>
      <c r="K135" s="13"/>
      <c r="L135" s="13"/>
      <c r="M135" s="13"/>
      <c r="N135" s="13"/>
      <c r="O135" s="13"/>
      <c r="P135" s="13"/>
      <c r="Q135" s="13"/>
      <c r="R135" s="13"/>
      <c r="S135" s="13"/>
    </row>
    <row r="136" spans="1:19" ht="12.7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3"/>
      <c r="K136" s="13"/>
      <c r="L136" s="13"/>
      <c r="M136" s="13"/>
      <c r="N136" s="13"/>
      <c r="O136" s="13"/>
      <c r="P136" s="13"/>
      <c r="Q136" s="13"/>
      <c r="R136" s="13"/>
      <c r="S136" s="13"/>
    </row>
    <row r="137" spans="1:19" ht="12.7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3"/>
      <c r="O137" s="13"/>
      <c r="P137" s="13"/>
      <c r="Q137" s="13"/>
      <c r="R137" s="13"/>
      <c r="S137" s="13"/>
    </row>
    <row r="138" spans="1:19" ht="12.7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3"/>
      <c r="K138" s="13"/>
      <c r="L138" s="13"/>
      <c r="M138" s="13"/>
      <c r="N138" s="13"/>
      <c r="O138" s="13"/>
      <c r="P138" s="13"/>
      <c r="Q138" s="13"/>
      <c r="R138" s="13"/>
      <c r="S138" s="13"/>
    </row>
    <row r="139" spans="1:19" ht="12.7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3"/>
      <c r="K139" s="13"/>
      <c r="L139" s="13"/>
      <c r="M139" s="13"/>
      <c r="N139" s="13"/>
      <c r="O139" s="13"/>
      <c r="P139" s="13"/>
      <c r="Q139" s="13"/>
      <c r="R139" s="13"/>
      <c r="S139" s="13"/>
    </row>
    <row r="140" spans="1:19" ht="12.7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3"/>
      <c r="K140" s="13"/>
      <c r="L140" s="13"/>
      <c r="M140" s="13"/>
      <c r="N140" s="13"/>
      <c r="O140" s="13"/>
      <c r="P140" s="13"/>
      <c r="Q140" s="13"/>
      <c r="R140" s="13"/>
      <c r="S140" s="13"/>
    </row>
    <row r="141" spans="1:19" ht="12.7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3"/>
      <c r="K141" s="13"/>
      <c r="L141" s="13"/>
      <c r="M141" s="13"/>
      <c r="N141" s="13"/>
      <c r="O141" s="13"/>
      <c r="P141" s="13"/>
      <c r="Q141" s="13"/>
      <c r="R141" s="13"/>
      <c r="S141" s="13"/>
    </row>
    <row r="142" spans="1:19" ht="12.7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3"/>
      <c r="K142" s="13"/>
      <c r="L142" s="13"/>
      <c r="M142" s="13"/>
      <c r="N142" s="13"/>
      <c r="O142" s="13"/>
      <c r="P142" s="13"/>
      <c r="Q142" s="13"/>
      <c r="R142" s="13"/>
      <c r="S142" s="13"/>
    </row>
    <row r="143" spans="1:19" ht="12.7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3"/>
      <c r="K143" s="13"/>
      <c r="L143" s="13"/>
      <c r="M143" s="13"/>
      <c r="N143" s="13"/>
      <c r="O143" s="13"/>
      <c r="P143" s="13"/>
      <c r="Q143" s="13"/>
      <c r="R143" s="13"/>
      <c r="S143" s="13"/>
    </row>
    <row r="144" spans="1:19" ht="12.7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3"/>
      <c r="O144" s="13"/>
      <c r="P144" s="13"/>
      <c r="Q144" s="13"/>
      <c r="R144" s="13"/>
      <c r="S144" s="13"/>
    </row>
    <row r="145" spans="1:19" ht="12.7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3"/>
      <c r="K145" s="13"/>
      <c r="L145" s="13"/>
      <c r="M145" s="13"/>
      <c r="N145" s="13"/>
      <c r="O145" s="13"/>
      <c r="P145" s="13"/>
      <c r="Q145" s="13"/>
      <c r="R145" s="13"/>
      <c r="S145" s="13"/>
    </row>
    <row r="146" spans="1:19" ht="12.7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3"/>
      <c r="K146" s="13"/>
      <c r="L146" s="13"/>
      <c r="M146" s="13"/>
      <c r="N146" s="13"/>
      <c r="O146" s="13"/>
      <c r="P146" s="13"/>
      <c r="Q146" s="13"/>
      <c r="R146" s="13"/>
      <c r="S146" s="13"/>
    </row>
    <row r="147" spans="1:19" ht="12.7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3"/>
      <c r="K147" s="13"/>
      <c r="L147" s="13"/>
      <c r="M147" s="13"/>
      <c r="N147" s="13"/>
      <c r="O147" s="13"/>
      <c r="P147" s="13"/>
      <c r="Q147" s="13"/>
      <c r="R147" s="13"/>
      <c r="S147" s="13"/>
    </row>
    <row r="148" spans="1:19" ht="12.7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3"/>
      <c r="K148" s="13"/>
      <c r="L148" s="13"/>
      <c r="M148" s="13"/>
      <c r="N148" s="13"/>
      <c r="O148" s="13"/>
      <c r="P148" s="13"/>
      <c r="Q148" s="13"/>
      <c r="R148" s="13"/>
      <c r="S148" s="13"/>
    </row>
    <row r="149" spans="1:19" ht="12.7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3"/>
      <c r="K149" s="13"/>
      <c r="L149" s="13"/>
      <c r="M149" s="13"/>
      <c r="N149" s="13"/>
      <c r="O149" s="13"/>
      <c r="P149" s="13"/>
      <c r="Q149" s="13"/>
      <c r="R149" s="13"/>
      <c r="S149" s="13"/>
    </row>
    <row r="150" spans="1:19" ht="12.7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3"/>
      <c r="K150" s="13"/>
      <c r="L150" s="13"/>
      <c r="M150" s="13"/>
      <c r="N150" s="13"/>
      <c r="O150" s="13"/>
      <c r="P150" s="13"/>
      <c r="Q150" s="13"/>
      <c r="R150" s="13"/>
      <c r="S150" s="13"/>
    </row>
    <row r="151" spans="1:19" ht="12.7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3"/>
      <c r="K151" s="13"/>
      <c r="L151" s="13"/>
      <c r="M151" s="13"/>
      <c r="N151" s="13"/>
      <c r="O151" s="13"/>
      <c r="P151" s="13"/>
      <c r="Q151" s="13"/>
      <c r="R151" s="13"/>
      <c r="S151" s="13"/>
    </row>
    <row r="152" spans="1:19" ht="12.7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3"/>
      <c r="K152" s="13"/>
      <c r="L152" s="13"/>
      <c r="M152" s="13"/>
      <c r="N152" s="13"/>
      <c r="O152" s="13"/>
      <c r="P152" s="13"/>
      <c r="Q152" s="13"/>
      <c r="R152" s="13"/>
      <c r="S152" s="13"/>
    </row>
    <row r="153" spans="1:19" ht="12.7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3"/>
      <c r="K153" s="13"/>
      <c r="L153" s="13"/>
      <c r="M153" s="13"/>
      <c r="N153" s="13"/>
      <c r="O153" s="13"/>
      <c r="P153" s="13"/>
      <c r="Q153" s="13"/>
      <c r="R153" s="13"/>
      <c r="S153" s="13"/>
    </row>
    <row r="154" spans="1:19" ht="12.7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3"/>
      <c r="K154" s="13"/>
      <c r="L154" s="13"/>
      <c r="M154" s="13"/>
      <c r="N154" s="13"/>
      <c r="O154" s="13"/>
      <c r="P154" s="13"/>
      <c r="Q154" s="13"/>
      <c r="R154" s="13"/>
      <c r="S154" s="13"/>
    </row>
    <row r="155" spans="1:19" ht="12.7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3"/>
      <c r="K155" s="13"/>
      <c r="L155" s="13"/>
      <c r="M155" s="13"/>
      <c r="N155" s="13"/>
      <c r="O155" s="13"/>
      <c r="P155" s="13"/>
      <c r="Q155" s="13"/>
      <c r="R155" s="13"/>
      <c r="S155" s="13"/>
    </row>
    <row r="156" spans="1:19" ht="12.7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3"/>
      <c r="K156" s="13"/>
      <c r="L156" s="13"/>
      <c r="M156" s="13"/>
      <c r="N156" s="13"/>
      <c r="O156" s="13"/>
      <c r="P156" s="13"/>
      <c r="Q156" s="13"/>
      <c r="R156" s="13"/>
      <c r="S156" s="13"/>
    </row>
    <row r="157" spans="1:19" ht="12.7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3"/>
      <c r="K157" s="13"/>
      <c r="L157" s="13"/>
      <c r="M157" s="13"/>
      <c r="N157" s="13"/>
      <c r="O157" s="13"/>
      <c r="P157" s="13"/>
      <c r="Q157" s="13"/>
      <c r="R157" s="13"/>
      <c r="S157" s="13"/>
    </row>
    <row r="158" spans="1:19" ht="12.7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3"/>
      <c r="K158" s="13"/>
      <c r="L158" s="13"/>
      <c r="M158" s="13"/>
      <c r="N158" s="13"/>
      <c r="O158" s="13"/>
      <c r="P158" s="13"/>
      <c r="Q158" s="13"/>
      <c r="R158" s="13"/>
      <c r="S158" s="13"/>
    </row>
    <row r="159" spans="1:19" ht="12.7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3"/>
      <c r="K159" s="13"/>
      <c r="L159" s="13"/>
      <c r="M159" s="13"/>
      <c r="N159" s="13"/>
      <c r="O159" s="13"/>
      <c r="P159" s="13"/>
      <c r="Q159" s="13"/>
      <c r="R159" s="13"/>
      <c r="S159" s="13"/>
    </row>
    <row r="160" spans="1:19" ht="12.7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3"/>
      <c r="K160" s="13"/>
      <c r="L160" s="13"/>
      <c r="M160" s="13"/>
      <c r="N160" s="13"/>
      <c r="O160" s="13"/>
      <c r="P160" s="13"/>
      <c r="Q160" s="13"/>
      <c r="R160" s="13"/>
      <c r="S160" s="13"/>
    </row>
    <row r="161" spans="1:19" ht="12.7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3"/>
      <c r="K161" s="13"/>
      <c r="L161" s="13"/>
      <c r="M161" s="13"/>
      <c r="N161" s="13"/>
      <c r="O161" s="13"/>
      <c r="P161" s="13"/>
      <c r="Q161" s="13"/>
      <c r="R161" s="13"/>
      <c r="S161" s="13"/>
    </row>
    <row r="162" spans="1:19" ht="12.7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3"/>
      <c r="K162" s="13"/>
      <c r="L162" s="13"/>
      <c r="M162" s="13"/>
      <c r="N162" s="13"/>
      <c r="O162" s="13"/>
      <c r="P162" s="13"/>
      <c r="Q162" s="13"/>
      <c r="R162" s="13"/>
      <c r="S162" s="13"/>
    </row>
    <row r="163" spans="1:19" ht="12.7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3"/>
      <c r="K163" s="13"/>
      <c r="L163" s="13"/>
      <c r="M163" s="13"/>
      <c r="N163" s="13"/>
      <c r="O163" s="13"/>
      <c r="P163" s="13"/>
      <c r="Q163" s="13"/>
      <c r="R163" s="13"/>
      <c r="S163" s="13"/>
    </row>
    <row r="164" spans="1:19" ht="12.7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3"/>
      <c r="K164" s="13"/>
      <c r="L164" s="13"/>
      <c r="M164" s="13"/>
      <c r="N164" s="13"/>
      <c r="O164" s="13"/>
      <c r="P164" s="13"/>
      <c r="Q164" s="13"/>
      <c r="R164" s="13"/>
      <c r="S164" s="13"/>
    </row>
    <row r="165" spans="1:19" ht="12.7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3"/>
      <c r="K165" s="13"/>
      <c r="L165" s="13"/>
      <c r="M165" s="13"/>
      <c r="N165" s="13"/>
      <c r="O165" s="13"/>
      <c r="P165" s="13"/>
      <c r="Q165" s="13"/>
      <c r="R165" s="13"/>
      <c r="S165" s="13"/>
    </row>
    <row r="166" spans="1:19" ht="12.7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3"/>
      <c r="K166" s="13"/>
      <c r="L166" s="13"/>
      <c r="M166" s="13"/>
      <c r="N166" s="13"/>
      <c r="O166" s="13"/>
      <c r="P166" s="13"/>
      <c r="Q166" s="13"/>
      <c r="R166" s="13"/>
      <c r="S166" s="13"/>
    </row>
    <row r="167" spans="1:19" ht="12.7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3"/>
      <c r="K167" s="13"/>
      <c r="L167" s="13"/>
      <c r="M167" s="13"/>
      <c r="N167" s="13"/>
      <c r="O167" s="13"/>
      <c r="P167" s="13"/>
      <c r="Q167" s="13"/>
      <c r="R167" s="13"/>
      <c r="S167" s="13"/>
    </row>
    <row r="168" spans="1:19" ht="12.7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3"/>
      <c r="O168" s="13"/>
      <c r="P168" s="13"/>
      <c r="Q168" s="13"/>
      <c r="R168" s="13"/>
      <c r="S168" s="13"/>
    </row>
    <row r="169" spans="1:19" ht="12.7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3"/>
      <c r="K169" s="13"/>
      <c r="L169" s="13"/>
      <c r="M169" s="13"/>
      <c r="N169" s="13"/>
      <c r="O169" s="13"/>
      <c r="P169" s="13"/>
      <c r="Q169" s="13"/>
      <c r="R169" s="13"/>
      <c r="S169" s="13"/>
    </row>
    <row r="170" spans="1:19" ht="12.7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3"/>
      <c r="K170" s="13"/>
      <c r="L170" s="13"/>
      <c r="M170" s="13"/>
      <c r="N170" s="13"/>
      <c r="O170" s="13"/>
      <c r="P170" s="13"/>
      <c r="Q170" s="13"/>
      <c r="R170" s="13"/>
      <c r="S170" s="13"/>
    </row>
    <row r="171" spans="1:19" ht="12.7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3"/>
      <c r="K171" s="13"/>
      <c r="L171" s="13"/>
      <c r="M171" s="13"/>
      <c r="N171" s="13"/>
      <c r="O171" s="13"/>
      <c r="P171" s="13"/>
      <c r="Q171" s="13"/>
      <c r="R171" s="13"/>
      <c r="S171" s="13"/>
    </row>
    <row r="172" spans="1:19" ht="12.7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3"/>
      <c r="K172" s="13"/>
      <c r="L172" s="13"/>
      <c r="M172" s="13"/>
      <c r="N172" s="13"/>
      <c r="O172" s="13"/>
      <c r="P172" s="13"/>
      <c r="Q172" s="13"/>
      <c r="R172" s="13"/>
      <c r="S172" s="13"/>
    </row>
    <row r="173" spans="1:19" ht="12.7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3"/>
      <c r="K173" s="13"/>
      <c r="L173" s="13"/>
      <c r="M173" s="13"/>
      <c r="N173" s="13"/>
      <c r="O173" s="13"/>
      <c r="P173" s="13"/>
      <c r="Q173" s="13"/>
      <c r="R173" s="13"/>
      <c r="S173" s="13"/>
    </row>
    <row r="174" spans="1:19" ht="12.7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3"/>
      <c r="K174" s="13"/>
      <c r="L174" s="13"/>
      <c r="M174" s="13"/>
      <c r="N174" s="13"/>
      <c r="O174" s="13"/>
      <c r="P174" s="13"/>
      <c r="Q174" s="13"/>
      <c r="R174" s="13"/>
      <c r="S174" s="13"/>
    </row>
    <row r="175" spans="1:19" ht="12.7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3"/>
      <c r="K175" s="13"/>
      <c r="L175" s="13"/>
      <c r="M175" s="13"/>
      <c r="N175" s="13"/>
      <c r="O175" s="13"/>
      <c r="P175" s="13"/>
      <c r="Q175" s="13"/>
      <c r="R175" s="13"/>
      <c r="S175" s="13"/>
    </row>
    <row r="176" spans="1:19" ht="12.7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3"/>
      <c r="K176" s="13"/>
      <c r="L176" s="13"/>
      <c r="M176" s="13"/>
      <c r="N176" s="13"/>
      <c r="O176" s="13"/>
      <c r="P176" s="13"/>
      <c r="Q176" s="13"/>
      <c r="R176" s="13"/>
      <c r="S176" s="13"/>
    </row>
    <row r="177" spans="1:19" ht="12.7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3"/>
      <c r="K177" s="13"/>
      <c r="L177" s="13"/>
      <c r="M177" s="13"/>
      <c r="N177" s="13"/>
      <c r="O177" s="13"/>
      <c r="P177" s="13"/>
      <c r="Q177" s="13"/>
      <c r="R177" s="13"/>
      <c r="S177" s="13"/>
    </row>
    <row r="178" spans="1:19" ht="12.7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3"/>
      <c r="O178" s="13"/>
      <c r="P178" s="13"/>
      <c r="Q178" s="13"/>
      <c r="R178" s="13"/>
      <c r="S178" s="13"/>
    </row>
    <row r="179" spans="1:19" ht="12.7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3"/>
      <c r="K179" s="13"/>
      <c r="L179" s="13"/>
      <c r="M179" s="13"/>
      <c r="N179" s="13"/>
      <c r="O179" s="13"/>
      <c r="P179" s="13"/>
      <c r="Q179" s="13"/>
      <c r="R179" s="13"/>
      <c r="S179" s="13"/>
    </row>
    <row r="180" spans="1:19" ht="12.7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3"/>
      <c r="O180" s="13"/>
      <c r="P180" s="13"/>
      <c r="Q180" s="13"/>
      <c r="R180" s="13"/>
      <c r="S180" s="13"/>
    </row>
    <row r="181" spans="1:19" ht="12.7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3"/>
      <c r="K181" s="13"/>
      <c r="L181" s="13"/>
      <c r="M181" s="13"/>
      <c r="N181" s="13"/>
      <c r="O181" s="13"/>
      <c r="P181" s="13"/>
      <c r="Q181" s="13"/>
      <c r="R181" s="13"/>
      <c r="S181" s="13"/>
    </row>
    <row r="182" spans="1:19" ht="12.7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3"/>
      <c r="K182" s="13"/>
      <c r="L182" s="13"/>
      <c r="M182" s="13"/>
      <c r="N182" s="13"/>
      <c r="O182" s="13"/>
      <c r="P182" s="13"/>
      <c r="Q182" s="13"/>
      <c r="R182" s="13"/>
      <c r="S182" s="13"/>
    </row>
    <row r="183" spans="1:19" ht="12.7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3"/>
      <c r="K183" s="13"/>
      <c r="L183" s="13"/>
      <c r="M183" s="13"/>
      <c r="N183" s="13"/>
      <c r="O183" s="13"/>
      <c r="P183" s="13"/>
      <c r="Q183" s="13"/>
      <c r="R183" s="13"/>
      <c r="S183" s="13"/>
    </row>
    <row r="184" spans="1:19" ht="12.7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3"/>
      <c r="K184" s="13"/>
      <c r="L184" s="13"/>
      <c r="M184" s="13"/>
      <c r="N184" s="13"/>
      <c r="O184" s="13"/>
      <c r="P184" s="13"/>
      <c r="Q184" s="13"/>
      <c r="R184" s="13"/>
      <c r="S184" s="13"/>
    </row>
    <row r="185" spans="1:19" ht="12.7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3"/>
      <c r="K185" s="13"/>
      <c r="L185" s="13"/>
      <c r="M185" s="13"/>
      <c r="N185" s="13"/>
      <c r="O185" s="13"/>
      <c r="P185" s="13"/>
      <c r="Q185" s="13"/>
      <c r="R185" s="13"/>
      <c r="S185" s="13"/>
    </row>
    <row r="186" spans="1:19" ht="12.7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3"/>
      <c r="K186" s="13"/>
      <c r="L186" s="13"/>
      <c r="M186" s="13"/>
      <c r="N186" s="13"/>
      <c r="O186" s="13"/>
      <c r="P186" s="13"/>
      <c r="Q186" s="13"/>
      <c r="R186" s="13"/>
      <c r="S186" s="13"/>
    </row>
    <row r="187" spans="1:19" ht="12.7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3"/>
      <c r="K187" s="13"/>
      <c r="L187" s="13"/>
      <c r="M187" s="13"/>
      <c r="N187" s="13"/>
      <c r="O187" s="13"/>
      <c r="P187" s="13"/>
      <c r="Q187" s="13"/>
      <c r="R187" s="13"/>
      <c r="S187" s="13"/>
    </row>
    <row r="188" spans="1:19" ht="12.7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3"/>
      <c r="K188" s="13"/>
      <c r="L188" s="13"/>
      <c r="M188" s="13"/>
      <c r="N188" s="13"/>
      <c r="O188" s="13"/>
      <c r="P188" s="13"/>
      <c r="Q188" s="13"/>
      <c r="R188" s="13"/>
      <c r="S188" s="13"/>
    </row>
    <row r="189" spans="1:19" ht="12.7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3"/>
      <c r="K189" s="13"/>
      <c r="L189" s="13"/>
      <c r="M189" s="13"/>
      <c r="N189" s="13"/>
      <c r="O189" s="13"/>
      <c r="P189" s="13"/>
      <c r="Q189" s="13"/>
      <c r="R189" s="13"/>
      <c r="S189" s="13"/>
    </row>
    <row r="190" spans="1:19" ht="12.7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3"/>
      <c r="K190" s="13"/>
      <c r="L190" s="13"/>
      <c r="M190" s="13"/>
      <c r="N190" s="13"/>
      <c r="O190" s="13"/>
      <c r="P190" s="13"/>
      <c r="Q190" s="13"/>
      <c r="R190" s="13"/>
      <c r="S190" s="13"/>
    </row>
    <row r="191" spans="1:19" ht="12.7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3"/>
      <c r="K191" s="13"/>
      <c r="L191" s="13"/>
      <c r="M191" s="13"/>
      <c r="N191" s="13"/>
      <c r="O191" s="13"/>
      <c r="P191" s="13"/>
      <c r="Q191" s="13"/>
      <c r="R191" s="13"/>
      <c r="S191" s="13"/>
    </row>
    <row r="192" spans="1:19" ht="12.7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3"/>
      <c r="K192" s="13"/>
      <c r="L192" s="13"/>
      <c r="M192" s="13"/>
      <c r="N192" s="13"/>
      <c r="O192" s="13"/>
      <c r="P192" s="13"/>
      <c r="Q192" s="13"/>
      <c r="R192" s="13"/>
      <c r="S192" s="13"/>
    </row>
    <row r="193" spans="1:19" ht="12.7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3"/>
      <c r="K193" s="13"/>
      <c r="L193" s="13"/>
      <c r="M193" s="13"/>
      <c r="N193" s="13"/>
      <c r="O193" s="13"/>
      <c r="P193" s="13"/>
      <c r="Q193" s="13"/>
      <c r="R193" s="13"/>
      <c r="S193" s="13"/>
    </row>
    <row r="194" spans="1:19" ht="12.7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3"/>
      <c r="K194" s="13"/>
      <c r="L194" s="13"/>
      <c r="M194" s="13"/>
      <c r="N194" s="13"/>
      <c r="O194" s="13"/>
      <c r="P194" s="13"/>
      <c r="Q194" s="13"/>
      <c r="R194" s="13"/>
      <c r="S194" s="13"/>
    </row>
    <row r="195" spans="1:19" ht="12.7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3"/>
      <c r="K195" s="13"/>
      <c r="L195" s="13"/>
      <c r="M195" s="13"/>
      <c r="N195" s="13"/>
      <c r="O195" s="13"/>
      <c r="P195" s="13"/>
      <c r="Q195" s="13"/>
      <c r="R195" s="13"/>
      <c r="S195" s="13"/>
    </row>
    <row r="196" spans="1:19" ht="12.7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3"/>
      <c r="K196" s="13"/>
      <c r="L196" s="13"/>
      <c r="M196" s="13"/>
      <c r="N196" s="13"/>
      <c r="O196" s="13"/>
      <c r="P196" s="13"/>
      <c r="Q196" s="13"/>
      <c r="R196" s="13"/>
      <c r="S196" s="13"/>
    </row>
    <row r="197" spans="1:19" ht="12.7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3"/>
      <c r="K197" s="13"/>
      <c r="L197" s="13"/>
      <c r="M197" s="13"/>
      <c r="N197" s="13"/>
      <c r="O197" s="13"/>
      <c r="P197" s="13"/>
      <c r="Q197" s="13"/>
      <c r="R197" s="13"/>
      <c r="S197" s="13"/>
    </row>
    <row r="198" spans="1:19" ht="12.7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3"/>
      <c r="K198" s="13"/>
      <c r="L198" s="13"/>
      <c r="M198" s="13"/>
      <c r="N198" s="13"/>
      <c r="O198" s="13"/>
      <c r="P198" s="13"/>
      <c r="Q198" s="13"/>
      <c r="R198" s="13"/>
      <c r="S198" s="13"/>
    </row>
    <row r="199" spans="1:19" ht="12.7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3"/>
      <c r="K199" s="13"/>
      <c r="L199" s="13"/>
      <c r="M199" s="13"/>
      <c r="N199" s="13"/>
      <c r="O199" s="13"/>
      <c r="P199" s="13"/>
      <c r="Q199" s="13"/>
      <c r="R199" s="13"/>
      <c r="S199" s="13"/>
    </row>
    <row r="200" spans="1:19" ht="12.7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3"/>
      <c r="K200" s="13"/>
      <c r="L200" s="13"/>
      <c r="M200" s="13"/>
      <c r="N200" s="13"/>
      <c r="O200" s="13"/>
      <c r="P200" s="13"/>
      <c r="Q200" s="13"/>
      <c r="R200" s="13"/>
      <c r="S200" s="13"/>
    </row>
    <row r="201" spans="1:19" ht="12.7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3"/>
      <c r="K201" s="13"/>
      <c r="L201" s="13"/>
      <c r="M201" s="13"/>
      <c r="N201" s="13"/>
      <c r="O201" s="13"/>
      <c r="P201" s="13"/>
      <c r="Q201" s="13"/>
      <c r="R201" s="13"/>
      <c r="S201" s="13"/>
    </row>
    <row r="202" spans="1:19" ht="12.7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3"/>
      <c r="K202" s="13"/>
      <c r="L202" s="13"/>
      <c r="M202" s="13"/>
      <c r="N202" s="13"/>
      <c r="O202" s="13"/>
      <c r="P202" s="13"/>
      <c r="Q202" s="13"/>
      <c r="R202" s="13"/>
      <c r="S202" s="13"/>
    </row>
    <row r="203" spans="1:19" ht="12.7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3"/>
      <c r="K203" s="13"/>
      <c r="L203" s="13"/>
      <c r="M203" s="13"/>
      <c r="N203" s="13"/>
      <c r="O203" s="13"/>
      <c r="P203" s="13"/>
      <c r="Q203" s="13"/>
      <c r="R203" s="13"/>
      <c r="S203" s="13"/>
    </row>
    <row r="204" spans="1:19" ht="12.7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3"/>
      <c r="K204" s="13"/>
      <c r="L204" s="13"/>
      <c r="M204" s="13"/>
      <c r="N204" s="13"/>
      <c r="O204" s="13"/>
      <c r="P204" s="13"/>
      <c r="Q204" s="13"/>
      <c r="R204" s="13"/>
      <c r="S204" s="13"/>
    </row>
    <row r="205" spans="1:19" ht="12.7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3"/>
      <c r="K205" s="13"/>
      <c r="L205" s="13"/>
      <c r="M205" s="13"/>
      <c r="N205" s="13"/>
      <c r="O205" s="13"/>
      <c r="P205" s="13"/>
      <c r="Q205" s="13"/>
      <c r="R205" s="13"/>
      <c r="S205" s="13"/>
    </row>
    <row r="206" spans="1:19" ht="12.7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3"/>
      <c r="K206" s="13"/>
      <c r="L206" s="13"/>
      <c r="M206" s="13"/>
      <c r="N206" s="13"/>
      <c r="O206" s="13"/>
      <c r="P206" s="13"/>
      <c r="Q206" s="13"/>
      <c r="R206" s="13"/>
      <c r="S206" s="13"/>
    </row>
    <row r="207" spans="1:19" ht="12.7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3"/>
      <c r="K207" s="13"/>
      <c r="L207" s="13"/>
      <c r="M207" s="13"/>
      <c r="N207" s="13"/>
      <c r="O207" s="13"/>
      <c r="P207" s="13"/>
      <c r="Q207" s="13"/>
      <c r="R207" s="13"/>
      <c r="S207" s="13"/>
    </row>
    <row r="208" spans="1:19" ht="12.7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3"/>
      <c r="O208" s="13"/>
      <c r="P208" s="13"/>
      <c r="Q208" s="13"/>
      <c r="R208" s="13"/>
      <c r="S208" s="13"/>
    </row>
    <row r="209" spans="1:19" ht="12.7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3"/>
      <c r="K209" s="13"/>
      <c r="L209" s="13"/>
      <c r="M209" s="13"/>
      <c r="N209" s="13"/>
      <c r="O209" s="13"/>
      <c r="P209" s="13"/>
      <c r="Q209" s="13"/>
      <c r="R209" s="13"/>
      <c r="S209" s="13"/>
    </row>
    <row r="210" spans="1:19" ht="12.7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3"/>
      <c r="K210" s="13"/>
      <c r="L210" s="13"/>
      <c r="M210" s="13"/>
      <c r="N210" s="13"/>
      <c r="O210" s="13"/>
      <c r="P210" s="13"/>
      <c r="Q210" s="13"/>
      <c r="R210" s="13"/>
      <c r="S210" s="13"/>
    </row>
    <row r="211" spans="1:19" ht="12.7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3"/>
      <c r="K211" s="13"/>
      <c r="L211" s="13"/>
      <c r="M211" s="13"/>
      <c r="N211" s="13"/>
      <c r="O211" s="13"/>
      <c r="P211" s="13"/>
      <c r="Q211" s="13"/>
      <c r="R211" s="13"/>
      <c r="S211" s="13"/>
    </row>
    <row r="212" spans="1:19" ht="12.7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3"/>
      <c r="O212" s="13"/>
      <c r="P212" s="13"/>
      <c r="Q212" s="13"/>
      <c r="R212" s="13"/>
      <c r="S212" s="13"/>
    </row>
    <row r="213" spans="1:19" ht="12.7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3"/>
      <c r="K213" s="13"/>
      <c r="L213" s="13"/>
      <c r="M213" s="13"/>
      <c r="N213" s="13"/>
      <c r="O213" s="13"/>
      <c r="P213" s="13"/>
      <c r="Q213" s="13"/>
      <c r="R213" s="13"/>
      <c r="S213" s="13"/>
    </row>
    <row r="214" spans="1:19" ht="12.7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3"/>
      <c r="K214" s="13"/>
      <c r="L214" s="13"/>
      <c r="M214" s="13"/>
      <c r="N214" s="13"/>
      <c r="O214" s="13"/>
      <c r="P214" s="13"/>
      <c r="Q214" s="13"/>
      <c r="R214" s="13"/>
      <c r="S214" s="13"/>
    </row>
    <row r="215" spans="1:19" ht="12.7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3"/>
      <c r="K215" s="13"/>
      <c r="L215" s="13"/>
      <c r="M215" s="13"/>
      <c r="N215" s="13"/>
      <c r="O215" s="13"/>
      <c r="P215" s="13"/>
      <c r="Q215" s="13"/>
      <c r="R215" s="13"/>
      <c r="S215" s="13"/>
    </row>
    <row r="216" spans="1:19" ht="12.7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3"/>
      <c r="K216" s="13"/>
      <c r="L216" s="13"/>
      <c r="M216" s="13"/>
      <c r="N216" s="13"/>
      <c r="O216" s="13"/>
      <c r="P216" s="13"/>
      <c r="Q216" s="13"/>
      <c r="R216" s="13"/>
      <c r="S216" s="13"/>
    </row>
    <row r="217" spans="1:19" ht="12.7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3"/>
      <c r="K217" s="13"/>
      <c r="L217" s="13"/>
      <c r="M217" s="13"/>
      <c r="N217" s="13"/>
      <c r="O217" s="13"/>
      <c r="P217" s="13"/>
      <c r="Q217" s="13"/>
      <c r="R217" s="13"/>
      <c r="S217" s="13"/>
    </row>
    <row r="218" spans="1:19" ht="12.7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3"/>
      <c r="K218" s="13"/>
      <c r="L218" s="13"/>
      <c r="M218" s="13"/>
      <c r="N218" s="13"/>
      <c r="O218" s="13"/>
      <c r="P218" s="13"/>
      <c r="Q218" s="13"/>
      <c r="R218" s="13"/>
      <c r="S218" s="13"/>
    </row>
    <row r="219" spans="1:19" ht="12.7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3"/>
      <c r="K219" s="13"/>
      <c r="L219" s="13"/>
      <c r="M219" s="13"/>
      <c r="N219" s="13"/>
      <c r="O219" s="13"/>
      <c r="P219" s="13"/>
      <c r="Q219" s="13"/>
      <c r="R219" s="13"/>
      <c r="S219" s="13"/>
    </row>
    <row r="220" spans="1:19" ht="12.7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3"/>
      <c r="K220" s="13"/>
      <c r="L220" s="13"/>
      <c r="M220" s="13"/>
      <c r="N220" s="13"/>
      <c r="O220" s="13"/>
      <c r="P220" s="13"/>
      <c r="Q220" s="13"/>
      <c r="R220" s="13"/>
      <c r="S220" s="13"/>
    </row>
    <row r="221" spans="1:19" ht="12.7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3"/>
      <c r="K221" s="13"/>
      <c r="L221" s="13"/>
      <c r="M221" s="13"/>
      <c r="N221" s="13"/>
      <c r="O221" s="13"/>
      <c r="P221" s="13"/>
      <c r="Q221" s="13"/>
      <c r="R221" s="13"/>
      <c r="S221" s="13"/>
    </row>
    <row r="222" spans="1:19" ht="12.7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3"/>
      <c r="K222" s="13"/>
      <c r="L222" s="13"/>
      <c r="M222" s="13"/>
      <c r="N222" s="13"/>
      <c r="O222" s="13"/>
      <c r="P222" s="13"/>
      <c r="Q222" s="13"/>
      <c r="R222" s="13"/>
      <c r="S222" s="13"/>
    </row>
    <row r="223" spans="1:19" ht="12.7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3"/>
      <c r="O223" s="13"/>
      <c r="P223" s="13"/>
      <c r="Q223" s="13"/>
      <c r="R223" s="13"/>
      <c r="S223" s="13"/>
    </row>
    <row r="224" spans="1:19" ht="12.7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3"/>
      <c r="K224" s="13"/>
      <c r="L224" s="13"/>
      <c r="M224" s="13"/>
      <c r="N224" s="13"/>
      <c r="O224" s="13"/>
      <c r="P224" s="13"/>
      <c r="Q224" s="13"/>
      <c r="R224" s="13"/>
      <c r="S224" s="13"/>
    </row>
    <row r="225" spans="1:19" ht="12.7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3"/>
      <c r="K225" s="13"/>
      <c r="L225" s="13"/>
      <c r="M225" s="13"/>
      <c r="N225" s="13"/>
      <c r="O225" s="13"/>
      <c r="P225" s="13"/>
      <c r="Q225" s="13"/>
      <c r="R225" s="13"/>
      <c r="S225" s="13"/>
    </row>
    <row r="226" spans="1:19" ht="12.7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3"/>
      <c r="K226" s="13"/>
      <c r="L226" s="13"/>
      <c r="M226" s="13"/>
      <c r="N226" s="13"/>
      <c r="O226" s="13"/>
      <c r="P226" s="13"/>
      <c r="Q226" s="13"/>
      <c r="R226" s="13"/>
      <c r="S226" s="13"/>
    </row>
    <row r="227" spans="1:19" ht="12.7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3"/>
      <c r="K227" s="13"/>
      <c r="L227" s="13"/>
      <c r="M227" s="13"/>
      <c r="N227" s="13"/>
      <c r="O227" s="13"/>
      <c r="P227" s="13"/>
      <c r="Q227" s="13"/>
      <c r="R227" s="13"/>
      <c r="S227" s="13"/>
    </row>
    <row r="228" spans="1:19" ht="12.7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3"/>
      <c r="K228" s="13"/>
      <c r="L228" s="13"/>
      <c r="M228" s="13"/>
      <c r="N228" s="13"/>
      <c r="O228" s="13"/>
      <c r="P228" s="13"/>
      <c r="Q228" s="13"/>
      <c r="R228" s="13"/>
      <c r="S228" s="13"/>
    </row>
    <row r="229" spans="1:19" ht="12.7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3"/>
      <c r="K229" s="13"/>
      <c r="L229" s="13"/>
      <c r="M229" s="13"/>
      <c r="N229" s="13"/>
      <c r="O229" s="13"/>
      <c r="P229" s="13"/>
      <c r="Q229" s="13"/>
      <c r="R229" s="13"/>
      <c r="S229" s="13"/>
    </row>
    <row r="230" spans="1:19" ht="12.7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3"/>
      <c r="K230" s="13"/>
      <c r="L230" s="13"/>
      <c r="M230" s="13"/>
      <c r="N230" s="13"/>
      <c r="O230" s="13"/>
      <c r="P230" s="13"/>
      <c r="Q230" s="13"/>
      <c r="R230" s="13"/>
      <c r="S230" s="13"/>
    </row>
    <row r="231" spans="1:19" ht="12.7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3"/>
      <c r="K231" s="13"/>
      <c r="L231" s="13"/>
      <c r="M231" s="13"/>
      <c r="N231" s="13"/>
      <c r="O231" s="13"/>
      <c r="P231" s="13"/>
      <c r="Q231" s="13"/>
      <c r="R231" s="13"/>
      <c r="S231" s="13"/>
    </row>
    <row r="232" spans="1:19" ht="12.7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3"/>
      <c r="K232" s="13"/>
      <c r="L232" s="13"/>
      <c r="M232" s="13"/>
      <c r="N232" s="13"/>
      <c r="O232" s="13"/>
      <c r="P232" s="13"/>
      <c r="Q232" s="13"/>
      <c r="R232" s="13"/>
      <c r="S232" s="13"/>
    </row>
    <row r="233" spans="1:19" ht="12.7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3"/>
      <c r="K233" s="13"/>
      <c r="L233" s="13"/>
      <c r="M233" s="13"/>
      <c r="N233" s="13"/>
      <c r="O233" s="13"/>
      <c r="P233" s="13"/>
      <c r="Q233" s="13"/>
      <c r="R233" s="13"/>
      <c r="S233" s="13"/>
    </row>
    <row r="234" spans="1:19" ht="12.7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3"/>
      <c r="K234" s="13"/>
      <c r="L234" s="13"/>
      <c r="M234" s="13"/>
      <c r="N234" s="13"/>
      <c r="O234" s="13"/>
      <c r="P234" s="13"/>
      <c r="Q234" s="13"/>
      <c r="R234" s="13"/>
      <c r="S234" s="13"/>
    </row>
    <row r="235" spans="1:19" ht="12.7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3"/>
      <c r="K235" s="13"/>
      <c r="L235" s="13"/>
      <c r="M235" s="13"/>
      <c r="N235" s="13"/>
      <c r="O235" s="13"/>
      <c r="P235" s="13"/>
      <c r="Q235" s="13"/>
      <c r="R235" s="13"/>
      <c r="S235" s="13"/>
    </row>
    <row r="236" spans="1:19" ht="12.7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3"/>
      <c r="K236" s="13"/>
      <c r="L236" s="13"/>
      <c r="M236" s="13"/>
      <c r="N236" s="13"/>
      <c r="O236" s="13"/>
      <c r="P236" s="13"/>
      <c r="Q236" s="13"/>
      <c r="R236" s="13"/>
      <c r="S236" s="13"/>
    </row>
    <row r="237" spans="1:19" ht="12.7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3"/>
      <c r="K237" s="13"/>
      <c r="L237" s="13"/>
      <c r="M237" s="13"/>
      <c r="N237" s="13"/>
      <c r="O237" s="13"/>
      <c r="P237" s="13"/>
      <c r="Q237" s="13"/>
      <c r="R237" s="13"/>
      <c r="S237" s="13"/>
    </row>
    <row r="238" spans="1:19" ht="12.7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3"/>
      <c r="K238" s="13"/>
      <c r="L238" s="13"/>
      <c r="M238" s="13"/>
      <c r="N238" s="13"/>
      <c r="O238" s="13"/>
      <c r="P238" s="13"/>
      <c r="Q238" s="13"/>
      <c r="R238" s="13"/>
      <c r="S238" s="13"/>
    </row>
    <row r="239" spans="1:19" ht="12.7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3"/>
      <c r="K239" s="13"/>
      <c r="L239" s="13"/>
      <c r="M239" s="13"/>
      <c r="N239" s="13"/>
      <c r="O239" s="13"/>
      <c r="P239" s="13"/>
      <c r="Q239" s="13"/>
      <c r="R239" s="13"/>
      <c r="S239" s="13"/>
    </row>
    <row r="240" spans="1:19" ht="12.7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3"/>
      <c r="K240" s="13"/>
      <c r="L240" s="13"/>
      <c r="M240" s="13"/>
      <c r="N240" s="13"/>
      <c r="O240" s="13"/>
      <c r="P240" s="13"/>
      <c r="Q240" s="13"/>
      <c r="R240" s="13"/>
      <c r="S240" s="13"/>
    </row>
    <row r="241" spans="1:19" ht="12.7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3"/>
      <c r="K241" s="13"/>
      <c r="L241" s="13"/>
      <c r="M241" s="13"/>
      <c r="N241" s="13"/>
      <c r="O241" s="13"/>
      <c r="P241" s="13"/>
      <c r="Q241" s="13"/>
      <c r="R241" s="13"/>
      <c r="S241" s="13"/>
    </row>
    <row r="242" spans="1:19" ht="12.7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3"/>
      <c r="K242" s="13"/>
      <c r="L242" s="13"/>
      <c r="M242" s="13"/>
      <c r="N242" s="13"/>
      <c r="O242" s="13"/>
      <c r="P242" s="13"/>
      <c r="Q242" s="13"/>
      <c r="R242" s="13"/>
      <c r="S242" s="13"/>
    </row>
    <row r="243" spans="1:19" ht="12.7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3"/>
      <c r="K243" s="13"/>
      <c r="L243" s="13"/>
      <c r="M243" s="13"/>
      <c r="N243" s="13"/>
      <c r="O243" s="13"/>
      <c r="P243" s="13"/>
      <c r="Q243" s="13"/>
      <c r="R243" s="13"/>
      <c r="S243" s="13"/>
    </row>
    <row r="244" spans="1:19" ht="12.7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3"/>
      <c r="K244" s="13"/>
      <c r="L244" s="13"/>
      <c r="M244" s="13"/>
      <c r="N244" s="13"/>
      <c r="O244" s="13"/>
      <c r="P244" s="13"/>
      <c r="Q244" s="13"/>
      <c r="R244" s="13"/>
      <c r="S244" s="13"/>
    </row>
    <row r="245" spans="1:19" ht="12.7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3"/>
      <c r="K245" s="13"/>
      <c r="L245" s="13"/>
      <c r="M245" s="13"/>
      <c r="N245" s="13"/>
      <c r="O245" s="13"/>
      <c r="P245" s="13"/>
      <c r="Q245" s="13"/>
      <c r="R245" s="13"/>
      <c r="S245" s="13"/>
    </row>
    <row r="246" spans="1:19" ht="12.7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3"/>
      <c r="O246" s="13"/>
      <c r="P246" s="13"/>
      <c r="Q246" s="13"/>
      <c r="R246" s="13"/>
      <c r="S246" s="13"/>
    </row>
    <row r="247" spans="1:19" ht="12.7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3"/>
      <c r="K247" s="13"/>
      <c r="L247" s="13"/>
      <c r="M247" s="13"/>
      <c r="N247" s="13"/>
      <c r="O247" s="13"/>
      <c r="P247" s="13"/>
      <c r="Q247" s="13"/>
      <c r="R247" s="13"/>
      <c r="S247" s="13"/>
    </row>
    <row r="248" spans="1:19" ht="12.7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3"/>
      <c r="O248" s="13"/>
      <c r="P248" s="13"/>
      <c r="Q248" s="13"/>
      <c r="R248" s="13"/>
      <c r="S248" s="13"/>
    </row>
    <row r="249" spans="1:19" ht="12.7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3"/>
      <c r="K249" s="13"/>
      <c r="L249" s="13"/>
      <c r="M249" s="13"/>
      <c r="N249" s="13"/>
      <c r="O249" s="13"/>
      <c r="P249" s="13"/>
      <c r="Q249" s="13"/>
      <c r="R249" s="13"/>
      <c r="S249" s="13"/>
    </row>
    <row r="250" spans="1:19" ht="12.7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3"/>
      <c r="K250" s="13"/>
      <c r="L250" s="13"/>
      <c r="M250" s="13"/>
      <c r="N250" s="13"/>
      <c r="O250" s="13"/>
      <c r="P250" s="13"/>
      <c r="Q250" s="13"/>
      <c r="R250" s="13"/>
      <c r="S250" s="13"/>
    </row>
    <row r="251" spans="1:19" ht="12.7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3"/>
      <c r="K251" s="13"/>
      <c r="L251" s="13"/>
      <c r="M251" s="13"/>
      <c r="N251" s="13"/>
      <c r="O251" s="13"/>
      <c r="P251" s="13"/>
      <c r="Q251" s="13"/>
      <c r="R251" s="13"/>
      <c r="S251" s="13"/>
    </row>
    <row r="252" spans="1:19" ht="12.7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3"/>
      <c r="K252" s="13"/>
      <c r="L252" s="13"/>
      <c r="M252" s="13"/>
      <c r="N252" s="13"/>
      <c r="O252" s="13"/>
      <c r="P252" s="13"/>
      <c r="Q252" s="13"/>
      <c r="R252" s="13"/>
      <c r="S252" s="13"/>
    </row>
    <row r="253" spans="1:19" ht="12.7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3"/>
      <c r="K253" s="13"/>
      <c r="L253" s="13"/>
      <c r="M253" s="13"/>
      <c r="N253" s="13"/>
      <c r="O253" s="13"/>
      <c r="P253" s="13"/>
      <c r="Q253" s="13"/>
      <c r="R253" s="13"/>
      <c r="S253" s="13"/>
    </row>
    <row r="254" spans="1:19" ht="12.7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3"/>
      <c r="K254" s="13"/>
      <c r="L254" s="13"/>
      <c r="M254" s="13"/>
      <c r="N254" s="13"/>
      <c r="O254" s="13"/>
      <c r="P254" s="13"/>
      <c r="Q254" s="13"/>
      <c r="R254" s="13"/>
      <c r="S254" s="13"/>
    </row>
    <row r="255" spans="1:19" ht="12.7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3"/>
      <c r="K255" s="13"/>
      <c r="L255" s="13"/>
      <c r="M255" s="13"/>
      <c r="N255" s="13"/>
      <c r="O255" s="13"/>
      <c r="P255" s="13"/>
      <c r="Q255" s="13"/>
      <c r="R255" s="13"/>
      <c r="S255" s="13"/>
    </row>
    <row r="256" spans="1:19" ht="12.7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3"/>
      <c r="K256" s="13"/>
      <c r="L256" s="13"/>
      <c r="M256" s="13"/>
      <c r="N256" s="13"/>
      <c r="O256" s="13"/>
      <c r="P256" s="13"/>
      <c r="Q256" s="13"/>
      <c r="R256" s="13"/>
      <c r="S256" s="13"/>
    </row>
    <row r="257" spans="1:19" ht="12.7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3"/>
      <c r="K257" s="13"/>
      <c r="L257" s="13"/>
      <c r="M257" s="13"/>
      <c r="N257" s="13"/>
      <c r="O257" s="13"/>
      <c r="P257" s="13"/>
      <c r="Q257" s="13"/>
      <c r="R257" s="13"/>
      <c r="S257" s="13"/>
    </row>
    <row r="258" spans="1:19" ht="12.7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3"/>
      <c r="K258" s="13"/>
      <c r="L258" s="13"/>
      <c r="M258" s="13"/>
      <c r="N258" s="13"/>
      <c r="O258" s="13"/>
      <c r="P258" s="13"/>
      <c r="Q258" s="13"/>
      <c r="R258" s="13"/>
      <c r="S258" s="13"/>
    </row>
    <row r="259" spans="1:19" ht="12.7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3"/>
      <c r="K259" s="13"/>
      <c r="L259" s="13"/>
      <c r="M259" s="13"/>
      <c r="N259" s="13"/>
      <c r="O259" s="13"/>
      <c r="P259" s="13"/>
      <c r="Q259" s="13"/>
      <c r="R259" s="13"/>
      <c r="S259" s="13"/>
    </row>
    <row r="260" spans="1:19" ht="12.7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3"/>
      <c r="K260" s="13"/>
      <c r="L260" s="13"/>
      <c r="M260" s="13"/>
      <c r="N260" s="13"/>
      <c r="O260" s="13"/>
      <c r="P260" s="13"/>
      <c r="Q260" s="13"/>
      <c r="R260" s="13"/>
      <c r="S260" s="13"/>
    </row>
    <row r="261" spans="1:19" ht="12.7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3"/>
      <c r="K261" s="13"/>
      <c r="L261" s="13"/>
      <c r="M261" s="13"/>
      <c r="N261" s="13"/>
      <c r="O261" s="13"/>
      <c r="P261" s="13"/>
      <c r="Q261" s="13"/>
      <c r="R261" s="13"/>
      <c r="S261" s="13"/>
    </row>
    <row r="262" spans="1:19" ht="12.7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3"/>
      <c r="K262" s="13"/>
      <c r="L262" s="13"/>
      <c r="M262" s="13"/>
      <c r="N262" s="13"/>
      <c r="O262" s="13"/>
      <c r="P262" s="13"/>
      <c r="Q262" s="13"/>
      <c r="R262" s="13"/>
      <c r="S262" s="13"/>
    </row>
    <row r="263" spans="1:19" ht="12.7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3"/>
      <c r="K263" s="13"/>
      <c r="L263" s="13"/>
      <c r="M263" s="13"/>
      <c r="N263" s="13"/>
      <c r="O263" s="13"/>
      <c r="P263" s="13"/>
      <c r="Q263" s="13"/>
      <c r="R263" s="13"/>
      <c r="S263" s="13"/>
    </row>
    <row r="264" spans="1:19" ht="12.7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3"/>
      <c r="K264" s="13"/>
      <c r="L264" s="13"/>
      <c r="M264" s="13"/>
      <c r="N264" s="13"/>
      <c r="O264" s="13"/>
      <c r="P264" s="13"/>
      <c r="Q264" s="13"/>
      <c r="R264" s="13"/>
      <c r="S264" s="13"/>
    </row>
    <row r="265" spans="1:19" ht="12.7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3"/>
      <c r="K265" s="13"/>
      <c r="L265" s="13"/>
      <c r="M265" s="13"/>
      <c r="N265" s="13"/>
      <c r="O265" s="13"/>
      <c r="P265" s="13"/>
      <c r="Q265" s="13"/>
      <c r="R265" s="13"/>
      <c r="S265" s="13"/>
    </row>
    <row r="266" spans="1:19" ht="12.7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3"/>
      <c r="O266" s="13"/>
      <c r="P266" s="13"/>
      <c r="Q266" s="13"/>
      <c r="R266" s="13"/>
      <c r="S266" s="13"/>
    </row>
    <row r="267" spans="1:19" ht="12.7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3"/>
      <c r="K267" s="13"/>
      <c r="L267" s="13"/>
      <c r="M267" s="13"/>
      <c r="N267" s="13"/>
      <c r="O267" s="13"/>
      <c r="P267" s="13"/>
      <c r="Q267" s="13"/>
      <c r="R267" s="13"/>
      <c r="S267" s="13"/>
    </row>
    <row r="268" spans="1:19" ht="12.7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3"/>
      <c r="K268" s="13"/>
      <c r="L268" s="13"/>
      <c r="M268" s="13"/>
      <c r="N268" s="13"/>
      <c r="O268" s="13"/>
      <c r="P268" s="13"/>
      <c r="Q268" s="13"/>
      <c r="R268" s="13"/>
      <c r="S268" s="13"/>
    </row>
    <row r="269" spans="1:19" ht="12.7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3"/>
      <c r="K269" s="13"/>
      <c r="L269" s="13"/>
      <c r="M269" s="13"/>
      <c r="N269" s="13"/>
      <c r="O269" s="13"/>
      <c r="P269" s="13"/>
      <c r="Q269" s="13"/>
      <c r="R269" s="13"/>
      <c r="S269" s="13"/>
    </row>
    <row r="270" spans="1:19" ht="12.7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3"/>
      <c r="K270" s="13"/>
      <c r="L270" s="13"/>
      <c r="M270" s="13"/>
      <c r="N270" s="13"/>
      <c r="O270" s="13"/>
      <c r="P270" s="13"/>
      <c r="Q270" s="13"/>
      <c r="R270" s="13"/>
      <c r="S270" s="13"/>
    </row>
    <row r="271" spans="1:19" ht="12.7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3"/>
      <c r="K271" s="13"/>
      <c r="L271" s="13"/>
      <c r="M271" s="13"/>
      <c r="N271" s="13"/>
      <c r="O271" s="13"/>
      <c r="P271" s="13"/>
      <c r="Q271" s="13"/>
      <c r="R271" s="13"/>
      <c r="S271" s="13"/>
    </row>
    <row r="272" spans="1:19" ht="12.7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3"/>
      <c r="K272" s="13"/>
      <c r="L272" s="13"/>
      <c r="M272" s="13"/>
      <c r="N272" s="13"/>
      <c r="O272" s="13"/>
      <c r="P272" s="13"/>
      <c r="Q272" s="13"/>
      <c r="R272" s="13"/>
      <c r="S272" s="13"/>
    </row>
    <row r="273" spans="1:19" ht="12.7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3"/>
      <c r="K273" s="13"/>
      <c r="L273" s="13"/>
      <c r="M273" s="13"/>
      <c r="N273" s="13"/>
      <c r="O273" s="13"/>
      <c r="P273" s="13"/>
      <c r="Q273" s="13"/>
      <c r="R273" s="13"/>
      <c r="S273" s="13"/>
    </row>
    <row r="274" spans="1:19" ht="12.7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3"/>
      <c r="K274" s="13"/>
      <c r="L274" s="13"/>
      <c r="M274" s="13"/>
      <c r="N274" s="13"/>
      <c r="O274" s="13"/>
      <c r="P274" s="13"/>
      <c r="Q274" s="13"/>
      <c r="R274" s="13"/>
      <c r="S274" s="13"/>
    </row>
    <row r="275" spans="1:19" ht="12.7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3"/>
      <c r="K275" s="13"/>
      <c r="L275" s="13"/>
      <c r="M275" s="13"/>
      <c r="N275" s="13"/>
      <c r="O275" s="13"/>
      <c r="P275" s="13"/>
      <c r="Q275" s="13"/>
      <c r="R275" s="13"/>
      <c r="S275" s="13"/>
    </row>
    <row r="276" spans="1:19" ht="12.7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3"/>
      <c r="K276" s="13"/>
      <c r="L276" s="13"/>
      <c r="M276" s="13"/>
      <c r="N276" s="13"/>
      <c r="O276" s="13"/>
      <c r="P276" s="13"/>
      <c r="Q276" s="13"/>
      <c r="R276" s="13"/>
      <c r="S276" s="13"/>
    </row>
    <row r="277" spans="1:19" ht="12.7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3"/>
      <c r="K277" s="13"/>
      <c r="L277" s="13"/>
      <c r="M277" s="13"/>
      <c r="N277" s="13"/>
      <c r="O277" s="13"/>
      <c r="P277" s="13"/>
      <c r="Q277" s="13"/>
      <c r="R277" s="13"/>
      <c r="S277" s="13"/>
    </row>
    <row r="278" spans="1:19" ht="12.7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3"/>
      <c r="K278" s="13"/>
      <c r="L278" s="13"/>
      <c r="M278" s="13"/>
      <c r="N278" s="13"/>
      <c r="O278" s="13"/>
      <c r="P278" s="13"/>
      <c r="Q278" s="13"/>
      <c r="R278" s="13"/>
      <c r="S278" s="13"/>
    </row>
    <row r="279" spans="1:19" ht="12.7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3"/>
      <c r="K279" s="13"/>
      <c r="L279" s="13"/>
      <c r="M279" s="13"/>
      <c r="N279" s="13"/>
      <c r="O279" s="13"/>
      <c r="P279" s="13"/>
      <c r="Q279" s="13"/>
      <c r="R279" s="13"/>
      <c r="S279" s="13"/>
    </row>
    <row r="280" spans="1:19" ht="12.7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3"/>
      <c r="O280" s="13"/>
      <c r="P280" s="13"/>
      <c r="Q280" s="13"/>
      <c r="R280" s="13"/>
      <c r="S280" s="13"/>
    </row>
    <row r="281" spans="1:19" ht="12.7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3"/>
      <c r="K281" s="13"/>
      <c r="L281" s="13"/>
      <c r="M281" s="13"/>
      <c r="N281" s="13"/>
      <c r="O281" s="13"/>
      <c r="P281" s="13"/>
      <c r="Q281" s="13"/>
      <c r="R281" s="13"/>
      <c r="S281" s="13"/>
    </row>
    <row r="282" spans="1:19" ht="12.7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3"/>
      <c r="K282" s="13"/>
      <c r="L282" s="13"/>
      <c r="M282" s="13"/>
      <c r="N282" s="13"/>
      <c r="O282" s="13"/>
      <c r="P282" s="13"/>
      <c r="Q282" s="13"/>
      <c r="R282" s="13"/>
      <c r="S282" s="13"/>
    </row>
    <row r="283" spans="1:19" ht="12.7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3"/>
      <c r="K283" s="13"/>
      <c r="L283" s="13"/>
      <c r="M283" s="13"/>
      <c r="N283" s="13"/>
      <c r="O283" s="13"/>
      <c r="P283" s="13"/>
      <c r="Q283" s="13"/>
      <c r="R283" s="13"/>
      <c r="S283" s="13"/>
    </row>
    <row r="284" spans="1:19" ht="12.7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3"/>
      <c r="K284" s="13"/>
      <c r="L284" s="13"/>
      <c r="M284" s="13"/>
      <c r="N284" s="13"/>
      <c r="O284" s="13"/>
      <c r="P284" s="13"/>
      <c r="Q284" s="13"/>
      <c r="R284" s="13"/>
      <c r="S284" s="13"/>
    </row>
    <row r="285" spans="1:19" ht="12.7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3"/>
      <c r="K285" s="13"/>
      <c r="L285" s="13"/>
      <c r="M285" s="13"/>
      <c r="N285" s="13"/>
      <c r="O285" s="13"/>
      <c r="P285" s="13"/>
      <c r="Q285" s="13"/>
      <c r="R285" s="13"/>
      <c r="S285" s="13"/>
    </row>
    <row r="286" spans="1:19" ht="12.7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3"/>
      <c r="K286" s="13"/>
      <c r="L286" s="13"/>
      <c r="M286" s="13"/>
      <c r="N286" s="13"/>
      <c r="O286" s="13"/>
      <c r="P286" s="13"/>
      <c r="Q286" s="13"/>
      <c r="R286" s="13"/>
      <c r="S286" s="13"/>
    </row>
    <row r="287" spans="1:19" ht="12.7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3"/>
      <c r="K287" s="13"/>
      <c r="L287" s="13"/>
      <c r="M287" s="13"/>
      <c r="N287" s="13"/>
      <c r="O287" s="13"/>
      <c r="P287" s="13"/>
      <c r="Q287" s="13"/>
      <c r="R287" s="13"/>
      <c r="S287" s="13"/>
    </row>
    <row r="288" spans="1:19" ht="12.7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3"/>
      <c r="O288" s="13"/>
      <c r="P288" s="13"/>
      <c r="Q288" s="13"/>
      <c r="R288" s="13"/>
      <c r="S288" s="13"/>
    </row>
    <row r="289" spans="1:19" ht="12.7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3"/>
      <c r="K289" s="13"/>
      <c r="L289" s="13"/>
      <c r="M289" s="13"/>
      <c r="N289" s="13"/>
      <c r="O289" s="13"/>
      <c r="P289" s="13"/>
      <c r="Q289" s="13"/>
      <c r="R289" s="13"/>
      <c r="S289" s="13"/>
    </row>
    <row r="290" spans="1:19" ht="12.7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3"/>
      <c r="K290" s="13"/>
      <c r="L290" s="13"/>
      <c r="M290" s="13"/>
      <c r="N290" s="13"/>
      <c r="O290" s="13"/>
      <c r="P290" s="13"/>
      <c r="Q290" s="13"/>
      <c r="R290" s="13"/>
      <c r="S290" s="13"/>
    </row>
    <row r="291" spans="1:19" ht="12.7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3"/>
      <c r="K291" s="13"/>
      <c r="L291" s="13"/>
      <c r="M291" s="13"/>
      <c r="N291" s="13"/>
      <c r="O291" s="13"/>
      <c r="P291" s="13"/>
      <c r="Q291" s="13"/>
      <c r="R291" s="13"/>
      <c r="S291" s="13"/>
    </row>
    <row r="292" spans="1:19" ht="12.7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3"/>
      <c r="K292" s="13"/>
      <c r="L292" s="13"/>
      <c r="M292" s="13"/>
      <c r="N292" s="13"/>
      <c r="O292" s="13"/>
      <c r="P292" s="13"/>
      <c r="Q292" s="13"/>
      <c r="R292" s="13"/>
      <c r="S292" s="13"/>
    </row>
    <row r="293" spans="1:19" ht="12.7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3"/>
      <c r="K293" s="13"/>
      <c r="L293" s="13"/>
      <c r="M293" s="13"/>
      <c r="N293" s="13"/>
      <c r="O293" s="13"/>
      <c r="P293" s="13"/>
      <c r="Q293" s="13"/>
      <c r="R293" s="13"/>
      <c r="S293" s="13"/>
    </row>
    <row r="294" spans="1:19" ht="12.7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3"/>
      <c r="K294" s="13"/>
      <c r="L294" s="13"/>
      <c r="M294" s="13"/>
      <c r="N294" s="13"/>
      <c r="O294" s="13"/>
      <c r="P294" s="13"/>
      <c r="Q294" s="13"/>
      <c r="R294" s="13"/>
      <c r="S294" s="13"/>
    </row>
    <row r="295" spans="1:19" ht="12.7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3"/>
      <c r="K295" s="13"/>
      <c r="L295" s="13"/>
      <c r="M295" s="13"/>
      <c r="N295" s="13"/>
      <c r="O295" s="13"/>
      <c r="P295" s="13"/>
      <c r="Q295" s="13"/>
      <c r="R295" s="13"/>
      <c r="S295" s="13"/>
    </row>
    <row r="296" spans="1:19" ht="12.7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3"/>
      <c r="K296" s="13"/>
      <c r="L296" s="13"/>
      <c r="M296" s="13"/>
      <c r="N296" s="13"/>
      <c r="O296" s="13"/>
      <c r="P296" s="13"/>
      <c r="Q296" s="13"/>
      <c r="R296" s="13"/>
      <c r="S296" s="13"/>
    </row>
    <row r="297" spans="1:19" ht="12.7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3"/>
      <c r="K297" s="13"/>
      <c r="L297" s="13"/>
      <c r="M297" s="13"/>
      <c r="N297" s="13"/>
      <c r="O297" s="13"/>
      <c r="P297" s="13"/>
      <c r="Q297" s="13"/>
      <c r="R297" s="13"/>
      <c r="S297" s="13"/>
    </row>
    <row r="298" spans="1:19" ht="12.7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3"/>
      <c r="K298" s="13"/>
      <c r="L298" s="13"/>
      <c r="M298" s="13"/>
      <c r="N298" s="13"/>
      <c r="O298" s="13"/>
      <c r="P298" s="13"/>
      <c r="Q298" s="13"/>
      <c r="R298" s="13"/>
      <c r="S298" s="13"/>
    </row>
    <row r="299" spans="1:19" ht="12.7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3"/>
      <c r="K299" s="13"/>
      <c r="L299" s="13"/>
      <c r="M299" s="13"/>
      <c r="N299" s="13"/>
      <c r="O299" s="13"/>
      <c r="P299" s="13"/>
      <c r="Q299" s="13"/>
      <c r="R299" s="13"/>
      <c r="S299" s="13"/>
    </row>
    <row r="300" spans="1:19" ht="12.7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3"/>
      <c r="K300" s="13"/>
      <c r="L300" s="13"/>
      <c r="M300" s="13"/>
      <c r="N300" s="13"/>
      <c r="O300" s="13"/>
      <c r="P300" s="13"/>
      <c r="Q300" s="13"/>
      <c r="R300" s="13"/>
      <c r="S300" s="13"/>
    </row>
    <row r="301" spans="1:19" ht="12.7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3"/>
      <c r="K301" s="13"/>
      <c r="L301" s="13"/>
      <c r="M301" s="13"/>
      <c r="N301" s="13"/>
      <c r="O301" s="13"/>
      <c r="P301" s="13"/>
      <c r="Q301" s="13"/>
      <c r="R301" s="13"/>
      <c r="S301" s="13"/>
    </row>
    <row r="302" spans="1:19" ht="12.7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3"/>
      <c r="K302" s="13"/>
      <c r="L302" s="13"/>
      <c r="M302" s="13"/>
      <c r="N302" s="13"/>
      <c r="O302" s="13"/>
      <c r="P302" s="13"/>
      <c r="Q302" s="13"/>
      <c r="R302" s="13"/>
      <c r="S302" s="13"/>
    </row>
    <row r="303" spans="1:19" ht="12.7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3"/>
      <c r="K303" s="13"/>
      <c r="L303" s="13"/>
      <c r="M303" s="13"/>
      <c r="N303" s="13"/>
      <c r="O303" s="13"/>
      <c r="P303" s="13"/>
      <c r="Q303" s="13"/>
      <c r="R303" s="13"/>
      <c r="S303" s="13"/>
    </row>
    <row r="304" spans="1:19" ht="12.7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3"/>
      <c r="K304" s="13"/>
      <c r="L304" s="13"/>
      <c r="M304" s="13"/>
      <c r="N304" s="13"/>
      <c r="O304" s="13"/>
      <c r="P304" s="13"/>
      <c r="Q304" s="13"/>
      <c r="R304" s="13"/>
      <c r="S304" s="13"/>
    </row>
    <row r="305" spans="1:19" ht="12.7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3"/>
      <c r="K305" s="13"/>
      <c r="L305" s="13"/>
      <c r="M305" s="13"/>
      <c r="N305" s="13"/>
      <c r="O305" s="13"/>
      <c r="P305" s="13"/>
      <c r="Q305" s="13"/>
      <c r="R305" s="13"/>
      <c r="S305" s="13"/>
    </row>
    <row r="306" spans="1:19" ht="12.7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3"/>
      <c r="K306" s="13"/>
      <c r="L306" s="13"/>
      <c r="M306" s="13"/>
      <c r="N306" s="13"/>
      <c r="O306" s="13"/>
      <c r="P306" s="13"/>
      <c r="Q306" s="13"/>
      <c r="R306" s="13"/>
      <c r="S306" s="13"/>
    </row>
    <row r="307" spans="1:19" ht="12.7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3"/>
      <c r="K307" s="13"/>
      <c r="L307" s="13"/>
      <c r="M307" s="13"/>
      <c r="N307" s="13"/>
      <c r="O307" s="13"/>
      <c r="P307" s="13"/>
      <c r="Q307" s="13"/>
      <c r="R307" s="13"/>
      <c r="S307" s="13"/>
    </row>
    <row r="308" spans="1:19" ht="12.7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3"/>
      <c r="K308" s="13"/>
      <c r="L308" s="13"/>
      <c r="M308" s="13"/>
      <c r="N308" s="13"/>
      <c r="O308" s="13"/>
      <c r="P308" s="13"/>
      <c r="Q308" s="13"/>
      <c r="R308" s="13"/>
      <c r="S308" s="13"/>
    </row>
    <row r="309" spans="1:19" ht="12.7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3"/>
      <c r="O309" s="13"/>
      <c r="P309" s="13"/>
      <c r="Q309" s="13"/>
      <c r="R309" s="13"/>
      <c r="S309" s="13"/>
    </row>
    <row r="310" spans="1:19" ht="12.7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3"/>
      <c r="K310" s="13"/>
      <c r="L310" s="13"/>
      <c r="M310" s="13"/>
      <c r="N310" s="13"/>
      <c r="O310" s="13"/>
      <c r="P310" s="13"/>
      <c r="Q310" s="13"/>
      <c r="R310" s="13"/>
      <c r="S310" s="13"/>
    </row>
    <row r="311" spans="1:19" ht="12.7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3"/>
      <c r="K311" s="13"/>
      <c r="L311" s="13"/>
      <c r="M311" s="13"/>
      <c r="N311" s="13"/>
      <c r="O311" s="13"/>
      <c r="P311" s="13"/>
      <c r="Q311" s="13"/>
      <c r="R311" s="13"/>
      <c r="S311" s="13"/>
    </row>
    <row r="312" spans="1:19" ht="12.7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3"/>
      <c r="K312" s="13"/>
      <c r="L312" s="13"/>
      <c r="M312" s="13"/>
      <c r="N312" s="13"/>
      <c r="O312" s="13"/>
      <c r="P312" s="13"/>
      <c r="Q312" s="13"/>
      <c r="R312" s="13"/>
      <c r="S312" s="13"/>
    </row>
    <row r="313" spans="1:19" ht="12.7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3"/>
      <c r="K313" s="13"/>
      <c r="L313" s="13"/>
      <c r="M313" s="13"/>
      <c r="N313" s="13"/>
      <c r="O313" s="13"/>
      <c r="P313" s="13"/>
      <c r="Q313" s="13"/>
      <c r="R313" s="13"/>
      <c r="S313" s="13"/>
    </row>
    <row r="314" spans="1:19" ht="12.7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3"/>
      <c r="O314" s="13"/>
      <c r="P314" s="13"/>
      <c r="Q314" s="13"/>
      <c r="R314" s="13"/>
      <c r="S314" s="13"/>
    </row>
    <row r="315" spans="1:19" ht="12.7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3"/>
      <c r="K315" s="13"/>
      <c r="L315" s="13"/>
      <c r="M315" s="13"/>
      <c r="N315" s="13"/>
      <c r="O315" s="13"/>
      <c r="P315" s="13"/>
      <c r="Q315" s="13"/>
      <c r="R315" s="13"/>
      <c r="S315" s="13"/>
    </row>
    <row r="316" spans="1:19" ht="12.7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3"/>
      <c r="K316" s="13"/>
      <c r="L316" s="13"/>
      <c r="M316" s="13"/>
      <c r="N316" s="13"/>
      <c r="O316" s="13"/>
      <c r="P316" s="13"/>
      <c r="Q316" s="13"/>
      <c r="R316" s="13"/>
      <c r="S316" s="13"/>
    </row>
    <row r="317" spans="1:19" ht="12.7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3"/>
      <c r="K317" s="13"/>
      <c r="L317" s="13"/>
      <c r="M317" s="13"/>
      <c r="N317" s="13"/>
      <c r="O317" s="13"/>
      <c r="P317" s="13"/>
      <c r="Q317" s="13"/>
      <c r="R317" s="13"/>
      <c r="S317" s="13"/>
    </row>
    <row r="318" spans="1:19" ht="12.7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3"/>
      <c r="K318" s="13"/>
      <c r="L318" s="13"/>
      <c r="M318" s="13"/>
      <c r="N318" s="13"/>
      <c r="O318" s="13"/>
      <c r="P318" s="13"/>
      <c r="Q318" s="13"/>
      <c r="R318" s="13"/>
      <c r="S318" s="13"/>
    </row>
    <row r="319" spans="1:19" ht="12.7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3"/>
      <c r="K319" s="13"/>
      <c r="L319" s="13"/>
      <c r="M319" s="13"/>
      <c r="N319" s="13"/>
      <c r="O319" s="13"/>
      <c r="P319" s="13"/>
      <c r="Q319" s="13"/>
      <c r="R319" s="13"/>
      <c r="S319" s="13"/>
    </row>
    <row r="320" spans="1:19" ht="12.7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3"/>
      <c r="K320" s="13"/>
      <c r="L320" s="13"/>
      <c r="M320" s="13"/>
      <c r="N320" s="13"/>
      <c r="O320" s="13"/>
      <c r="P320" s="13"/>
      <c r="Q320" s="13"/>
      <c r="R320" s="13"/>
      <c r="S320" s="13"/>
    </row>
    <row r="321" spans="1:19" ht="12.7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3"/>
      <c r="K321" s="13"/>
      <c r="L321" s="13"/>
      <c r="M321" s="13"/>
      <c r="N321" s="13"/>
      <c r="O321" s="13"/>
      <c r="P321" s="13"/>
      <c r="Q321" s="13"/>
      <c r="R321" s="13"/>
      <c r="S321" s="13"/>
    </row>
    <row r="322" spans="1:19" ht="12.7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3"/>
      <c r="K322" s="13"/>
      <c r="L322" s="13"/>
      <c r="M322" s="13"/>
      <c r="N322" s="13"/>
      <c r="O322" s="13"/>
      <c r="P322" s="13"/>
      <c r="Q322" s="13"/>
      <c r="R322" s="13"/>
      <c r="S322" s="13"/>
    </row>
    <row r="323" spans="1:19" ht="12.7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3"/>
      <c r="K323" s="13"/>
      <c r="L323" s="13"/>
      <c r="M323" s="13"/>
      <c r="N323" s="13"/>
      <c r="O323" s="13"/>
      <c r="P323" s="13"/>
      <c r="Q323" s="13"/>
      <c r="R323" s="13"/>
      <c r="S323" s="13"/>
    </row>
    <row r="324" spans="1:19" ht="12.7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3"/>
      <c r="K324" s="13"/>
      <c r="L324" s="13"/>
      <c r="M324" s="13"/>
      <c r="N324" s="13"/>
      <c r="O324" s="13"/>
      <c r="P324" s="13"/>
      <c r="Q324" s="13"/>
      <c r="R324" s="13"/>
      <c r="S324" s="13"/>
    </row>
    <row r="325" spans="1:19" ht="12.7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3"/>
      <c r="K325" s="13"/>
      <c r="L325" s="13"/>
      <c r="M325" s="13"/>
      <c r="N325" s="13"/>
      <c r="O325" s="13"/>
      <c r="P325" s="13"/>
      <c r="Q325" s="13"/>
      <c r="R325" s="13"/>
      <c r="S325" s="13"/>
    </row>
    <row r="326" spans="1:19" ht="12.7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3"/>
      <c r="K326" s="13"/>
      <c r="L326" s="13"/>
      <c r="M326" s="13"/>
      <c r="N326" s="13"/>
      <c r="O326" s="13"/>
      <c r="P326" s="13"/>
      <c r="Q326" s="13"/>
      <c r="R326" s="13"/>
      <c r="S326" s="13"/>
    </row>
    <row r="327" spans="1:19" ht="12.7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3"/>
      <c r="K327" s="13"/>
      <c r="L327" s="13"/>
      <c r="M327" s="13"/>
      <c r="N327" s="13"/>
      <c r="O327" s="13"/>
      <c r="P327" s="13"/>
      <c r="Q327" s="13"/>
      <c r="R327" s="13"/>
      <c r="S327" s="13"/>
    </row>
    <row r="328" spans="1:19" ht="12.7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3"/>
      <c r="O328" s="13"/>
      <c r="P328" s="13"/>
      <c r="Q328" s="13"/>
      <c r="R328" s="13"/>
      <c r="S328" s="13"/>
    </row>
    <row r="329" spans="1:19" ht="12.7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3"/>
      <c r="K329" s="13"/>
      <c r="L329" s="13"/>
      <c r="M329" s="13"/>
      <c r="N329" s="13"/>
      <c r="O329" s="13"/>
      <c r="P329" s="13"/>
      <c r="Q329" s="13"/>
      <c r="R329" s="13"/>
      <c r="S329" s="13"/>
    </row>
    <row r="330" spans="1:19" ht="12.7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3"/>
      <c r="K330" s="13"/>
      <c r="L330" s="13"/>
      <c r="M330" s="13"/>
      <c r="N330" s="13"/>
      <c r="O330" s="13"/>
      <c r="P330" s="13"/>
      <c r="Q330" s="13"/>
      <c r="R330" s="13"/>
      <c r="S330" s="13"/>
    </row>
    <row r="331" spans="1:19" ht="12.7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3"/>
      <c r="K331" s="13"/>
      <c r="L331" s="13"/>
      <c r="M331" s="13"/>
      <c r="N331" s="13"/>
      <c r="O331" s="13"/>
      <c r="P331" s="13"/>
      <c r="Q331" s="13"/>
      <c r="R331" s="13"/>
      <c r="S331" s="13"/>
    </row>
    <row r="332" spans="1:19" ht="12.7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3"/>
      <c r="K332" s="13"/>
      <c r="L332" s="13"/>
      <c r="M332" s="13"/>
      <c r="N332" s="13"/>
      <c r="O332" s="13"/>
      <c r="P332" s="13"/>
      <c r="Q332" s="13"/>
      <c r="R332" s="13"/>
      <c r="S332" s="13"/>
    </row>
    <row r="333" spans="1:19" ht="12.7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3"/>
      <c r="K333" s="13"/>
      <c r="L333" s="13"/>
      <c r="M333" s="13"/>
      <c r="N333" s="13"/>
      <c r="O333" s="13"/>
      <c r="P333" s="13"/>
      <c r="Q333" s="13"/>
      <c r="R333" s="13"/>
      <c r="S333" s="13"/>
    </row>
    <row r="334" spans="1:19" ht="12.7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3"/>
      <c r="K334" s="13"/>
      <c r="L334" s="13"/>
      <c r="M334" s="13"/>
      <c r="N334" s="13"/>
      <c r="O334" s="13"/>
      <c r="P334" s="13"/>
      <c r="Q334" s="13"/>
      <c r="R334" s="13"/>
      <c r="S334" s="13"/>
    </row>
    <row r="335" spans="1:19" ht="12.7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3"/>
      <c r="K335" s="13"/>
      <c r="L335" s="13"/>
      <c r="M335" s="13"/>
      <c r="N335" s="13"/>
      <c r="O335" s="13"/>
      <c r="P335" s="13"/>
      <c r="Q335" s="13"/>
      <c r="R335" s="13"/>
      <c r="S335" s="13"/>
    </row>
    <row r="336" spans="1:19" ht="12.7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3"/>
      <c r="K336" s="13"/>
      <c r="L336" s="13"/>
      <c r="M336" s="13"/>
      <c r="N336" s="13"/>
      <c r="O336" s="13"/>
      <c r="P336" s="13"/>
      <c r="Q336" s="13"/>
      <c r="R336" s="13"/>
      <c r="S336" s="13"/>
    </row>
    <row r="337" spans="1:19" ht="12.7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3"/>
      <c r="K337" s="13"/>
      <c r="L337" s="13"/>
      <c r="M337" s="13"/>
      <c r="N337" s="13"/>
      <c r="O337" s="13"/>
      <c r="P337" s="13"/>
      <c r="Q337" s="13"/>
      <c r="R337" s="13"/>
      <c r="S337" s="13"/>
    </row>
    <row r="338" spans="1:19" ht="12.7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3"/>
      <c r="K338" s="13"/>
      <c r="L338" s="13"/>
      <c r="M338" s="13"/>
      <c r="N338" s="13"/>
      <c r="O338" s="13"/>
      <c r="P338" s="13"/>
      <c r="Q338" s="13"/>
      <c r="R338" s="13"/>
      <c r="S338" s="13"/>
    </row>
    <row r="339" spans="1:19" ht="12.7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3"/>
      <c r="K339" s="13"/>
      <c r="L339" s="13"/>
      <c r="M339" s="13"/>
      <c r="N339" s="13"/>
      <c r="O339" s="13"/>
      <c r="P339" s="13"/>
      <c r="Q339" s="13"/>
      <c r="R339" s="13"/>
      <c r="S339" s="13"/>
    </row>
    <row r="340" spans="1:19" ht="12.7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3"/>
      <c r="K340" s="13"/>
      <c r="L340" s="13"/>
      <c r="M340" s="13"/>
      <c r="N340" s="13"/>
      <c r="O340" s="13"/>
      <c r="P340" s="13"/>
      <c r="Q340" s="13"/>
      <c r="R340" s="13"/>
      <c r="S340" s="13"/>
    </row>
    <row r="341" spans="1:19" ht="12.7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3"/>
      <c r="K341" s="13"/>
      <c r="L341" s="13"/>
      <c r="M341" s="13"/>
      <c r="N341" s="13"/>
      <c r="O341" s="13"/>
      <c r="P341" s="13"/>
      <c r="Q341" s="13"/>
      <c r="R341" s="13"/>
      <c r="S341" s="13"/>
    </row>
    <row r="342" spans="1:19" ht="12.7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3"/>
      <c r="K342" s="13"/>
      <c r="L342" s="13"/>
      <c r="M342" s="13"/>
      <c r="N342" s="13"/>
      <c r="O342" s="13"/>
      <c r="P342" s="13"/>
      <c r="Q342" s="13"/>
      <c r="R342" s="13"/>
      <c r="S342" s="13"/>
    </row>
    <row r="343" spans="1:19" ht="12.7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3"/>
      <c r="K343" s="13"/>
      <c r="L343" s="13"/>
      <c r="M343" s="13"/>
      <c r="N343" s="13"/>
      <c r="O343" s="13"/>
      <c r="P343" s="13"/>
      <c r="Q343" s="13"/>
      <c r="R343" s="13"/>
      <c r="S343" s="13"/>
    </row>
    <row r="344" spans="1:19" ht="12.7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3"/>
      <c r="K344" s="13"/>
      <c r="L344" s="13"/>
      <c r="M344" s="13"/>
      <c r="N344" s="13"/>
      <c r="O344" s="13"/>
      <c r="P344" s="13"/>
      <c r="Q344" s="13"/>
      <c r="R344" s="13"/>
      <c r="S344" s="13"/>
    </row>
    <row r="345" spans="1:19" ht="12.7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3"/>
      <c r="K345" s="13"/>
      <c r="L345" s="13"/>
      <c r="M345" s="13"/>
      <c r="N345" s="13"/>
      <c r="O345" s="13"/>
      <c r="P345" s="13"/>
      <c r="Q345" s="13"/>
      <c r="R345" s="13"/>
      <c r="S345" s="13"/>
    </row>
    <row r="346" spans="1:19" ht="12.7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3"/>
      <c r="K346" s="13"/>
      <c r="L346" s="13"/>
      <c r="M346" s="13"/>
      <c r="N346" s="13"/>
      <c r="O346" s="13"/>
      <c r="P346" s="13"/>
      <c r="Q346" s="13"/>
      <c r="R346" s="13"/>
      <c r="S346" s="13"/>
    </row>
    <row r="347" spans="1:19" ht="12.7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3"/>
      <c r="K347" s="13"/>
      <c r="L347" s="13"/>
      <c r="M347" s="13"/>
      <c r="N347" s="13"/>
      <c r="O347" s="13"/>
      <c r="P347" s="13"/>
      <c r="Q347" s="13"/>
      <c r="R347" s="13"/>
      <c r="S347" s="13"/>
    </row>
    <row r="348" spans="1:19" ht="12.7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3"/>
      <c r="O348" s="13"/>
      <c r="P348" s="13"/>
      <c r="Q348" s="13"/>
      <c r="R348" s="13"/>
      <c r="S348" s="13"/>
    </row>
    <row r="349" spans="1:19" ht="12.7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3"/>
      <c r="K349" s="13"/>
      <c r="L349" s="13"/>
      <c r="M349" s="13"/>
      <c r="N349" s="13"/>
      <c r="O349" s="13"/>
      <c r="P349" s="13"/>
      <c r="Q349" s="13"/>
      <c r="R349" s="13"/>
      <c r="S349" s="13"/>
    </row>
    <row r="350" spans="1:19" ht="12.7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3"/>
      <c r="K350" s="13"/>
      <c r="L350" s="13"/>
      <c r="M350" s="13"/>
      <c r="N350" s="13"/>
      <c r="O350" s="13"/>
      <c r="P350" s="13"/>
      <c r="Q350" s="13"/>
      <c r="R350" s="13"/>
      <c r="S350" s="13"/>
    </row>
    <row r="351" spans="1:19" ht="12.7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3"/>
      <c r="K351" s="13"/>
      <c r="L351" s="13"/>
      <c r="M351" s="13"/>
      <c r="N351" s="13"/>
      <c r="O351" s="13"/>
      <c r="P351" s="13"/>
      <c r="Q351" s="13"/>
      <c r="R351" s="13"/>
      <c r="S351" s="13"/>
    </row>
    <row r="352" spans="1:19" ht="12.7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3"/>
      <c r="O352" s="13"/>
      <c r="P352" s="13"/>
      <c r="Q352" s="13"/>
      <c r="R352" s="13"/>
      <c r="S352" s="13"/>
    </row>
    <row r="353" spans="1:19" ht="12.7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3"/>
      <c r="K353" s="13"/>
      <c r="L353" s="13"/>
      <c r="M353" s="13"/>
      <c r="N353" s="13"/>
      <c r="O353" s="13"/>
      <c r="P353" s="13"/>
      <c r="Q353" s="13"/>
      <c r="R353" s="13"/>
      <c r="S353" s="13"/>
    </row>
    <row r="354" spans="1:19" ht="12.7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3"/>
      <c r="K354" s="13"/>
      <c r="L354" s="13"/>
      <c r="M354" s="13"/>
      <c r="N354" s="13"/>
      <c r="O354" s="13"/>
      <c r="P354" s="13"/>
      <c r="Q354" s="13"/>
      <c r="R354" s="13"/>
      <c r="S354" s="13"/>
    </row>
    <row r="355" spans="1:19" ht="12.7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3"/>
      <c r="K355" s="13"/>
      <c r="L355" s="13"/>
      <c r="M355" s="13"/>
      <c r="N355" s="13"/>
      <c r="O355" s="13"/>
      <c r="P355" s="13"/>
      <c r="Q355" s="13"/>
      <c r="R355" s="13"/>
      <c r="S355" s="13"/>
    </row>
    <row r="356" spans="1:19" ht="12.7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3"/>
      <c r="K356" s="13"/>
      <c r="L356" s="13"/>
      <c r="M356" s="13"/>
      <c r="N356" s="13"/>
      <c r="O356" s="13"/>
      <c r="P356" s="13"/>
      <c r="Q356" s="13"/>
      <c r="R356" s="13"/>
      <c r="S356" s="13"/>
    </row>
    <row r="357" spans="1:19" ht="12.7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3"/>
      <c r="K357" s="13"/>
      <c r="L357" s="13"/>
      <c r="M357" s="13"/>
      <c r="N357" s="13"/>
      <c r="O357" s="13"/>
      <c r="P357" s="13"/>
      <c r="Q357" s="13"/>
      <c r="R357" s="13"/>
      <c r="S357" s="13"/>
    </row>
    <row r="358" spans="1:19" ht="12.7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3"/>
      <c r="K358" s="13"/>
      <c r="L358" s="13"/>
      <c r="M358" s="13"/>
      <c r="N358" s="13"/>
      <c r="O358" s="13"/>
      <c r="P358" s="13"/>
      <c r="Q358" s="13"/>
      <c r="R358" s="13"/>
      <c r="S358" s="13"/>
    </row>
    <row r="359" spans="1:19" ht="12.7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3"/>
      <c r="K359" s="13"/>
      <c r="L359" s="13"/>
      <c r="M359" s="13"/>
      <c r="N359" s="13"/>
      <c r="O359" s="13"/>
      <c r="P359" s="13"/>
      <c r="Q359" s="13"/>
      <c r="R359" s="13"/>
      <c r="S359" s="13"/>
    </row>
    <row r="360" spans="1:19" ht="12.7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3"/>
      <c r="K360" s="13"/>
      <c r="L360" s="13"/>
      <c r="M360" s="13"/>
      <c r="N360" s="13"/>
      <c r="O360" s="13"/>
      <c r="P360" s="13"/>
      <c r="Q360" s="13"/>
      <c r="R360" s="13"/>
      <c r="S360" s="13"/>
    </row>
    <row r="361" spans="1:19" ht="12.7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3"/>
      <c r="K361" s="13"/>
      <c r="L361" s="13"/>
      <c r="M361" s="13"/>
      <c r="N361" s="13"/>
      <c r="O361" s="13"/>
      <c r="P361" s="13"/>
      <c r="Q361" s="13"/>
      <c r="R361" s="13"/>
      <c r="S361" s="13"/>
    </row>
    <row r="362" spans="1:19" ht="12.7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3"/>
      <c r="K362" s="13"/>
      <c r="L362" s="13"/>
      <c r="M362" s="13"/>
      <c r="N362" s="13"/>
      <c r="O362" s="13"/>
      <c r="P362" s="13"/>
      <c r="Q362" s="13"/>
      <c r="R362" s="13"/>
      <c r="S362" s="13"/>
    </row>
    <row r="363" spans="1:19" ht="12.7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3"/>
      <c r="K363" s="13"/>
      <c r="L363" s="13"/>
      <c r="M363" s="13"/>
      <c r="N363" s="13"/>
      <c r="O363" s="13"/>
      <c r="P363" s="13"/>
      <c r="Q363" s="13"/>
      <c r="R363" s="13"/>
      <c r="S363" s="13"/>
    </row>
    <row r="364" spans="1:19" ht="12.7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3"/>
      <c r="K364" s="13"/>
      <c r="L364" s="13"/>
      <c r="M364" s="13"/>
      <c r="N364" s="13"/>
      <c r="O364" s="13"/>
      <c r="P364" s="13"/>
      <c r="Q364" s="13"/>
      <c r="R364" s="13"/>
      <c r="S364" s="13"/>
    </row>
    <row r="365" spans="1:19" ht="12.7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3"/>
      <c r="K365" s="13"/>
      <c r="L365" s="13"/>
      <c r="M365" s="13"/>
      <c r="N365" s="13"/>
      <c r="O365" s="13"/>
      <c r="P365" s="13"/>
      <c r="Q365" s="13"/>
      <c r="R365" s="13"/>
      <c r="S365" s="13"/>
    </row>
    <row r="366" spans="1:19" ht="12.7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3"/>
      <c r="K366" s="13"/>
      <c r="L366" s="13"/>
      <c r="M366" s="13"/>
      <c r="N366" s="13"/>
      <c r="O366" s="13"/>
      <c r="P366" s="13"/>
      <c r="Q366" s="13"/>
      <c r="R366" s="13"/>
      <c r="S366" s="13"/>
    </row>
    <row r="367" spans="1:19" ht="12.7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3"/>
      <c r="K367" s="13"/>
      <c r="L367" s="13"/>
      <c r="M367" s="13"/>
      <c r="N367" s="13"/>
      <c r="O367" s="13"/>
      <c r="P367" s="13"/>
      <c r="Q367" s="13"/>
      <c r="R367" s="13"/>
      <c r="S367" s="13"/>
    </row>
    <row r="368" spans="1:19" ht="12.7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3"/>
      <c r="O368" s="13"/>
      <c r="P368" s="13"/>
      <c r="Q368" s="13"/>
      <c r="R368" s="13"/>
      <c r="S368" s="13"/>
    </row>
    <row r="369" spans="1:19" ht="12.7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3"/>
      <c r="K369" s="13"/>
      <c r="L369" s="13"/>
      <c r="M369" s="13"/>
      <c r="N369" s="13"/>
      <c r="O369" s="13"/>
      <c r="P369" s="13"/>
      <c r="Q369" s="13"/>
      <c r="R369" s="13"/>
      <c r="S369" s="13"/>
    </row>
    <row r="370" spans="1:19" ht="12.7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3"/>
      <c r="K370" s="13"/>
      <c r="L370" s="13"/>
      <c r="M370" s="13"/>
      <c r="N370" s="13"/>
      <c r="O370" s="13"/>
      <c r="P370" s="13"/>
      <c r="Q370" s="13"/>
      <c r="R370" s="13"/>
      <c r="S370" s="13"/>
    </row>
    <row r="371" spans="1:19" ht="12.7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3"/>
      <c r="K371" s="13"/>
      <c r="L371" s="13"/>
      <c r="M371" s="13"/>
      <c r="N371" s="13"/>
      <c r="O371" s="13"/>
      <c r="P371" s="13"/>
      <c r="Q371" s="13"/>
      <c r="R371" s="13"/>
      <c r="S371" s="13"/>
    </row>
    <row r="372" spans="1:19" ht="12.7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3"/>
      <c r="K372" s="13"/>
      <c r="L372" s="13"/>
      <c r="M372" s="13"/>
      <c r="N372" s="13"/>
      <c r="O372" s="13"/>
      <c r="P372" s="13"/>
      <c r="Q372" s="13"/>
      <c r="R372" s="13"/>
      <c r="S372" s="13"/>
    </row>
    <row r="373" spans="1:19" ht="12.7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3"/>
      <c r="K373" s="13"/>
      <c r="L373" s="13"/>
      <c r="M373" s="13"/>
      <c r="N373" s="13"/>
      <c r="O373" s="13"/>
      <c r="P373" s="13"/>
      <c r="Q373" s="13"/>
      <c r="R373" s="13"/>
      <c r="S373" s="13"/>
    </row>
    <row r="374" spans="1:19" ht="12.7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3"/>
      <c r="K374" s="13"/>
      <c r="L374" s="13"/>
      <c r="M374" s="13"/>
      <c r="N374" s="13"/>
      <c r="O374" s="13"/>
      <c r="P374" s="13"/>
      <c r="Q374" s="13"/>
      <c r="R374" s="13"/>
      <c r="S374" s="13"/>
    </row>
    <row r="375" spans="1:19" ht="12.7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3"/>
      <c r="K375" s="13"/>
      <c r="L375" s="13"/>
      <c r="M375" s="13"/>
      <c r="N375" s="13"/>
      <c r="O375" s="13"/>
      <c r="P375" s="13"/>
      <c r="Q375" s="13"/>
      <c r="R375" s="13"/>
      <c r="S375" s="13"/>
    </row>
    <row r="376" spans="1:19" ht="12.7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3"/>
      <c r="K376" s="13"/>
      <c r="L376" s="13"/>
      <c r="M376" s="13"/>
      <c r="N376" s="13"/>
      <c r="O376" s="13"/>
      <c r="P376" s="13"/>
      <c r="Q376" s="13"/>
      <c r="R376" s="13"/>
      <c r="S376" s="13"/>
    </row>
    <row r="377" spans="1:19" ht="12.7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3"/>
      <c r="K377" s="13"/>
      <c r="L377" s="13"/>
      <c r="M377" s="13"/>
      <c r="N377" s="13"/>
      <c r="O377" s="13"/>
      <c r="P377" s="13"/>
      <c r="Q377" s="13"/>
      <c r="R377" s="13"/>
      <c r="S377" s="13"/>
    </row>
    <row r="378" spans="1:19" ht="12.7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3"/>
      <c r="K378" s="13"/>
      <c r="L378" s="13"/>
      <c r="M378" s="13"/>
      <c r="N378" s="13"/>
      <c r="O378" s="13"/>
      <c r="P378" s="13"/>
      <c r="Q378" s="13"/>
      <c r="R378" s="13"/>
      <c r="S378" s="13"/>
    </row>
    <row r="379" spans="1:19" ht="12.7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3"/>
      <c r="K379" s="13"/>
      <c r="L379" s="13"/>
      <c r="M379" s="13"/>
      <c r="N379" s="13"/>
      <c r="O379" s="13"/>
      <c r="P379" s="13"/>
      <c r="Q379" s="13"/>
      <c r="R379" s="13"/>
      <c r="S379" s="13"/>
    </row>
    <row r="380" spans="1:19" ht="12.7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3"/>
      <c r="K380" s="13"/>
      <c r="L380" s="13"/>
      <c r="M380" s="13"/>
      <c r="N380" s="13"/>
      <c r="O380" s="13"/>
      <c r="P380" s="13"/>
      <c r="Q380" s="13"/>
      <c r="R380" s="13"/>
      <c r="S380" s="13"/>
    </row>
    <row r="381" spans="1:19" ht="12.7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3"/>
      <c r="K381" s="13"/>
      <c r="L381" s="13"/>
      <c r="M381" s="13"/>
      <c r="N381" s="13"/>
      <c r="O381" s="13"/>
      <c r="P381" s="13"/>
      <c r="Q381" s="13"/>
      <c r="R381" s="13"/>
      <c r="S381" s="13"/>
    </row>
    <row r="382" spans="1:19" ht="12.7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3"/>
      <c r="O382" s="13"/>
      <c r="P382" s="13"/>
      <c r="Q382" s="13"/>
      <c r="R382" s="13"/>
      <c r="S382" s="13"/>
    </row>
    <row r="383" spans="1:19" ht="12.7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3"/>
      <c r="K383" s="13"/>
      <c r="L383" s="13"/>
      <c r="M383" s="13"/>
      <c r="N383" s="13"/>
      <c r="O383" s="13"/>
      <c r="P383" s="13"/>
      <c r="Q383" s="13"/>
      <c r="R383" s="13"/>
      <c r="S383" s="13"/>
    </row>
    <row r="384" spans="1:19" ht="12.7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3"/>
      <c r="K384" s="13"/>
      <c r="L384" s="13"/>
      <c r="M384" s="13"/>
      <c r="N384" s="13"/>
      <c r="O384" s="13"/>
      <c r="P384" s="13"/>
      <c r="Q384" s="13"/>
      <c r="R384" s="13"/>
      <c r="S384" s="13"/>
    </row>
    <row r="385" spans="1:19" ht="12.7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3"/>
      <c r="K385" s="13"/>
      <c r="L385" s="13"/>
      <c r="M385" s="13"/>
      <c r="N385" s="13"/>
      <c r="O385" s="13"/>
      <c r="P385" s="13"/>
      <c r="Q385" s="13"/>
      <c r="R385" s="13"/>
      <c r="S385" s="13"/>
    </row>
    <row r="386" spans="1:19" ht="12.7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3"/>
      <c r="K386" s="13"/>
      <c r="L386" s="13"/>
      <c r="M386" s="13"/>
      <c r="N386" s="13"/>
      <c r="O386" s="13"/>
      <c r="P386" s="13"/>
      <c r="Q386" s="13"/>
      <c r="R386" s="13"/>
      <c r="S386" s="13"/>
    </row>
    <row r="387" spans="1:19" ht="12.7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3"/>
      <c r="K387" s="13"/>
      <c r="L387" s="13"/>
      <c r="M387" s="13"/>
      <c r="N387" s="13"/>
      <c r="O387" s="13"/>
      <c r="P387" s="13"/>
      <c r="Q387" s="13"/>
      <c r="R387" s="13"/>
      <c r="S387" s="13"/>
    </row>
    <row r="388" spans="1:19" ht="12.7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3"/>
      <c r="K388" s="13"/>
      <c r="L388" s="13"/>
      <c r="M388" s="13"/>
      <c r="N388" s="13"/>
      <c r="O388" s="13"/>
      <c r="P388" s="13"/>
      <c r="Q388" s="13"/>
      <c r="R388" s="13"/>
      <c r="S388" s="13"/>
    </row>
    <row r="389" spans="1:19" ht="12.7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3"/>
      <c r="K389" s="13"/>
      <c r="L389" s="13"/>
      <c r="M389" s="13"/>
      <c r="N389" s="13"/>
      <c r="O389" s="13"/>
      <c r="P389" s="13"/>
      <c r="Q389" s="13"/>
      <c r="R389" s="13"/>
      <c r="S389" s="13"/>
    </row>
    <row r="390" spans="1:19" ht="12.7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3"/>
      <c r="K390" s="13"/>
      <c r="L390" s="13"/>
      <c r="M390" s="13"/>
      <c r="N390" s="13"/>
      <c r="O390" s="13"/>
      <c r="P390" s="13"/>
      <c r="Q390" s="13"/>
      <c r="R390" s="13"/>
      <c r="S390" s="13"/>
    </row>
    <row r="391" spans="1:19" ht="12.7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3"/>
      <c r="K391" s="13"/>
      <c r="L391" s="13"/>
      <c r="M391" s="13"/>
      <c r="N391" s="13"/>
      <c r="O391" s="13"/>
      <c r="P391" s="13"/>
      <c r="Q391" s="13"/>
      <c r="R391" s="13"/>
      <c r="S391" s="13"/>
    </row>
    <row r="392" spans="1:19" ht="12.7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3"/>
      <c r="K392" s="13"/>
      <c r="L392" s="13"/>
      <c r="M392" s="13"/>
      <c r="N392" s="13"/>
      <c r="O392" s="13"/>
      <c r="P392" s="13"/>
      <c r="Q392" s="13"/>
      <c r="R392" s="13"/>
      <c r="S392" s="13"/>
    </row>
    <row r="393" spans="1:19" ht="12.7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3"/>
      <c r="K393" s="13"/>
      <c r="L393" s="13"/>
      <c r="M393" s="13"/>
      <c r="N393" s="13"/>
      <c r="O393" s="13"/>
      <c r="P393" s="13"/>
      <c r="Q393" s="13"/>
      <c r="R393" s="13"/>
      <c r="S393" s="13"/>
    </row>
    <row r="394" spans="1:19" ht="12.7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3"/>
      <c r="K394" s="13"/>
      <c r="L394" s="13"/>
      <c r="M394" s="13"/>
      <c r="N394" s="13"/>
      <c r="O394" s="13"/>
      <c r="P394" s="13"/>
      <c r="Q394" s="13"/>
      <c r="R394" s="13"/>
      <c r="S394" s="13"/>
    </row>
    <row r="395" spans="1:19" ht="12.7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3"/>
      <c r="O395" s="13"/>
      <c r="P395" s="13"/>
      <c r="Q395" s="13"/>
      <c r="R395" s="13"/>
      <c r="S395" s="13"/>
    </row>
    <row r="396" spans="1:19" ht="12.7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3"/>
      <c r="K396" s="13"/>
      <c r="L396" s="13"/>
      <c r="M396" s="13"/>
      <c r="N396" s="13"/>
      <c r="O396" s="13"/>
      <c r="P396" s="13"/>
      <c r="Q396" s="13"/>
      <c r="R396" s="13"/>
      <c r="S396" s="13"/>
    </row>
    <row r="397" spans="1:19" ht="12.7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3"/>
      <c r="K397" s="13"/>
      <c r="L397" s="13"/>
      <c r="M397" s="13"/>
      <c r="N397" s="13"/>
      <c r="O397" s="13"/>
      <c r="P397" s="13"/>
      <c r="Q397" s="13"/>
      <c r="R397" s="13"/>
      <c r="S397" s="13"/>
    </row>
    <row r="398" spans="1:19" ht="12.7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3"/>
      <c r="K398" s="13"/>
      <c r="L398" s="13"/>
      <c r="M398" s="13"/>
      <c r="N398" s="13"/>
      <c r="O398" s="13"/>
      <c r="P398" s="13"/>
      <c r="Q398" s="13"/>
      <c r="R398" s="13"/>
      <c r="S398" s="13"/>
    </row>
    <row r="399" spans="1:19" ht="12.7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3"/>
      <c r="K399" s="13"/>
      <c r="L399" s="13"/>
      <c r="M399" s="13"/>
      <c r="N399" s="13"/>
      <c r="O399" s="13"/>
      <c r="P399" s="13"/>
      <c r="Q399" s="13"/>
      <c r="R399" s="13"/>
      <c r="S399" s="13"/>
    </row>
    <row r="400" spans="1:19" ht="12.7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3"/>
      <c r="K400" s="13"/>
      <c r="L400" s="13"/>
      <c r="M400" s="13"/>
      <c r="N400" s="13"/>
      <c r="O400" s="13"/>
      <c r="P400" s="13"/>
      <c r="Q400" s="13"/>
      <c r="R400" s="13"/>
      <c r="S400" s="13"/>
    </row>
    <row r="401" spans="1:19" ht="12.7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3"/>
      <c r="K401" s="13"/>
      <c r="L401" s="13"/>
      <c r="M401" s="13"/>
      <c r="N401" s="13"/>
      <c r="O401" s="13"/>
      <c r="P401" s="13"/>
      <c r="Q401" s="13"/>
      <c r="R401" s="13"/>
      <c r="S401" s="13"/>
    </row>
    <row r="402" spans="1:19" ht="12.7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3"/>
      <c r="K402" s="13"/>
      <c r="L402" s="13"/>
      <c r="M402" s="13"/>
      <c r="N402" s="13"/>
      <c r="O402" s="13"/>
      <c r="P402" s="13"/>
      <c r="Q402" s="13"/>
      <c r="R402" s="13"/>
      <c r="S402" s="13"/>
    </row>
    <row r="403" spans="1:19" ht="12.7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3"/>
      <c r="K403" s="13"/>
      <c r="L403" s="13"/>
      <c r="M403" s="13"/>
      <c r="N403" s="13"/>
      <c r="O403" s="13"/>
      <c r="P403" s="13"/>
      <c r="Q403" s="13"/>
      <c r="R403" s="13"/>
      <c r="S403" s="13"/>
    </row>
    <row r="404" spans="1:19" ht="12.7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3"/>
      <c r="K404" s="13"/>
      <c r="L404" s="13"/>
      <c r="M404" s="13"/>
      <c r="N404" s="13"/>
      <c r="O404" s="13"/>
      <c r="P404" s="13"/>
      <c r="Q404" s="13"/>
      <c r="R404" s="13"/>
      <c r="S404" s="13"/>
    </row>
    <row r="405" spans="1:19" ht="12.7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3"/>
      <c r="K405" s="13"/>
      <c r="L405" s="13"/>
      <c r="M405" s="13"/>
      <c r="N405" s="13"/>
      <c r="O405" s="13"/>
      <c r="P405" s="13"/>
      <c r="Q405" s="13"/>
      <c r="R405" s="13"/>
      <c r="S405" s="13"/>
    </row>
    <row r="406" spans="1:19" ht="12.7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3"/>
      <c r="K406" s="13"/>
      <c r="L406" s="13"/>
      <c r="M406" s="13"/>
      <c r="N406" s="13"/>
      <c r="O406" s="13"/>
      <c r="P406" s="13"/>
      <c r="Q406" s="13"/>
      <c r="R406" s="13"/>
      <c r="S406" s="13"/>
    </row>
    <row r="407" spans="1:19" ht="12.7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3"/>
      <c r="K407" s="13"/>
      <c r="L407" s="13"/>
      <c r="M407" s="13"/>
      <c r="N407" s="13"/>
      <c r="O407" s="13"/>
      <c r="P407" s="13"/>
      <c r="Q407" s="13"/>
      <c r="R407" s="13"/>
      <c r="S407" s="13"/>
    </row>
    <row r="408" spans="1:19" ht="12.7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3"/>
      <c r="O408" s="13"/>
      <c r="P408" s="13"/>
      <c r="Q408" s="13"/>
      <c r="R408" s="13"/>
      <c r="S408" s="13"/>
    </row>
    <row r="409" spans="1:19" ht="12.7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3"/>
      <c r="K409" s="13"/>
      <c r="L409" s="13"/>
      <c r="M409" s="13"/>
      <c r="N409" s="13"/>
      <c r="O409" s="13"/>
      <c r="P409" s="13"/>
      <c r="Q409" s="13"/>
      <c r="R409" s="13"/>
      <c r="S409" s="13"/>
    </row>
    <row r="410" spans="1:19" ht="12.7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3"/>
      <c r="K410" s="13"/>
      <c r="L410" s="13"/>
      <c r="M410" s="13"/>
      <c r="N410" s="13"/>
      <c r="O410" s="13"/>
      <c r="P410" s="13"/>
      <c r="Q410" s="13"/>
      <c r="R410" s="13"/>
      <c r="S410" s="13"/>
    </row>
    <row r="411" spans="1:19" ht="12.7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3"/>
      <c r="K411" s="13"/>
      <c r="L411" s="13"/>
      <c r="M411" s="13"/>
      <c r="N411" s="13"/>
      <c r="O411" s="13"/>
      <c r="P411" s="13"/>
      <c r="Q411" s="13"/>
      <c r="R411" s="13"/>
      <c r="S411" s="13"/>
    </row>
    <row r="412" spans="1:19" ht="12.7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3"/>
      <c r="K412" s="13"/>
      <c r="L412" s="13"/>
      <c r="M412" s="13"/>
      <c r="N412" s="13"/>
      <c r="O412" s="13"/>
      <c r="P412" s="13"/>
      <c r="Q412" s="13"/>
      <c r="R412" s="13"/>
      <c r="S412" s="13"/>
    </row>
    <row r="413" spans="1:19" ht="12.7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3"/>
      <c r="K413" s="13"/>
      <c r="L413" s="13"/>
      <c r="M413" s="13"/>
      <c r="N413" s="13"/>
      <c r="O413" s="13"/>
      <c r="P413" s="13"/>
      <c r="Q413" s="13"/>
      <c r="R413" s="13"/>
      <c r="S413" s="13"/>
    </row>
    <row r="414" spans="1:19" ht="12.7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3"/>
      <c r="K414" s="13"/>
      <c r="L414" s="13"/>
      <c r="M414" s="13"/>
      <c r="N414" s="13"/>
      <c r="O414" s="13"/>
      <c r="P414" s="13"/>
      <c r="Q414" s="13"/>
      <c r="R414" s="13"/>
      <c r="S414" s="13"/>
    </row>
    <row r="415" spans="1:19" ht="12.7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3"/>
      <c r="K415" s="13"/>
      <c r="L415" s="13"/>
      <c r="M415" s="13"/>
      <c r="N415" s="13"/>
      <c r="O415" s="13"/>
      <c r="P415" s="13"/>
      <c r="Q415" s="13"/>
      <c r="R415" s="13"/>
      <c r="S415" s="13"/>
    </row>
    <row r="416" spans="1:19" ht="12.7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3"/>
      <c r="O416" s="13"/>
      <c r="P416" s="13"/>
      <c r="Q416" s="13"/>
      <c r="R416" s="13"/>
      <c r="S416" s="13"/>
    </row>
    <row r="417" spans="1:19" ht="12.7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3"/>
      <c r="K417" s="13"/>
      <c r="L417" s="13"/>
      <c r="M417" s="13"/>
      <c r="N417" s="13"/>
      <c r="O417" s="13"/>
      <c r="P417" s="13"/>
      <c r="Q417" s="13"/>
      <c r="R417" s="13"/>
      <c r="S417" s="13"/>
    </row>
    <row r="418" spans="1:19" ht="12.7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3"/>
      <c r="K418" s="13"/>
      <c r="L418" s="13"/>
      <c r="M418" s="13"/>
      <c r="N418" s="13"/>
      <c r="O418" s="13"/>
      <c r="P418" s="13"/>
      <c r="Q418" s="13"/>
      <c r="R418" s="13"/>
      <c r="S418" s="13"/>
    </row>
    <row r="419" spans="1:19" ht="12.7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3"/>
      <c r="K419" s="13"/>
      <c r="L419" s="13"/>
      <c r="M419" s="13"/>
      <c r="N419" s="13"/>
      <c r="O419" s="13"/>
      <c r="P419" s="13"/>
      <c r="Q419" s="13"/>
      <c r="R419" s="13"/>
      <c r="S419" s="13"/>
    </row>
    <row r="420" spans="1:19" ht="12.7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3"/>
      <c r="K420" s="13"/>
      <c r="L420" s="13"/>
      <c r="M420" s="13"/>
      <c r="N420" s="13"/>
      <c r="O420" s="13"/>
      <c r="P420" s="13"/>
      <c r="Q420" s="13"/>
      <c r="R420" s="13"/>
      <c r="S420" s="13"/>
    </row>
    <row r="421" spans="1:19" ht="12.7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3"/>
      <c r="K421" s="13"/>
      <c r="L421" s="13"/>
      <c r="M421" s="13"/>
      <c r="N421" s="13"/>
      <c r="O421" s="13"/>
      <c r="P421" s="13"/>
      <c r="Q421" s="13"/>
      <c r="R421" s="13"/>
      <c r="S421" s="13"/>
    </row>
    <row r="422" spans="1:19" ht="12.7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3"/>
      <c r="K422" s="13"/>
      <c r="L422" s="13"/>
      <c r="M422" s="13"/>
      <c r="N422" s="13"/>
      <c r="O422" s="13"/>
      <c r="P422" s="13"/>
      <c r="Q422" s="13"/>
      <c r="R422" s="13"/>
      <c r="S422" s="13"/>
    </row>
    <row r="423" spans="1:19" ht="12.7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3"/>
      <c r="K423" s="13"/>
      <c r="L423" s="13"/>
      <c r="M423" s="13"/>
      <c r="N423" s="13"/>
      <c r="O423" s="13"/>
      <c r="P423" s="13"/>
      <c r="Q423" s="13"/>
      <c r="R423" s="13"/>
      <c r="S423" s="13"/>
    </row>
    <row r="424" spans="1:19" ht="12.7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3"/>
      <c r="K424" s="13"/>
      <c r="L424" s="13"/>
      <c r="M424" s="13"/>
      <c r="N424" s="13"/>
      <c r="O424" s="13"/>
      <c r="P424" s="13"/>
      <c r="Q424" s="13"/>
      <c r="R424" s="13"/>
      <c r="S424" s="13"/>
    </row>
    <row r="425" spans="1:19" ht="12.7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3"/>
      <c r="K425" s="13"/>
      <c r="L425" s="13"/>
      <c r="M425" s="13"/>
      <c r="N425" s="13"/>
      <c r="O425" s="13"/>
      <c r="P425" s="13"/>
      <c r="Q425" s="13"/>
      <c r="R425" s="13"/>
      <c r="S425" s="13"/>
    </row>
    <row r="426" spans="1:19" ht="12.7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3"/>
      <c r="K426" s="13"/>
      <c r="L426" s="13"/>
      <c r="M426" s="13"/>
      <c r="N426" s="13"/>
      <c r="O426" s="13"/>
      <c r="P426" s="13"/>
      <c r="Q426" s="13"/>
      <c r="R426" s="13"/>
      <c r="S426" s="13"/>
    </row>
    <row r="427" spans="1:19" ht="12.7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3"/>
      <c r="K427" s="13"/>
      <c r="L427" s="13"/>
      <c r="M427" s="13"/>
      <c r="N427" s="13"/>
      <c r="O427" s="13"/>
      <c r="P427" s="13"/>
      <c r="Q427" s="13"/>
      <c r="R427" s="13"/>
      <c r="S427" s="13"/>
    </row>
    <row r="428" spans="1:19" ht="12.7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3"/>
      <c r="K428" s="13"/>
      <c r="L428" s="13"/>
      <c r="M428" s="13"/>
      <c r="N428" s="13"/>
      <c r="O428" s="13"/>
      <c r="P428" s="13"/>
      <c r="Q428" s="13"/>
      <c r="R428" s="13"/>
      <c r="S428" s="13"/>
    </row>
    <row r="429" spans="1:19" ht="12.7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3"/>
      <c r="K429" s="13"/>
      <c r="L429" s="13"/>
      <c r="M429" s="13"/>
      <c r="N429" s="13"/>
      <c r="O429" s="13"/>
      <c r="P429" s="13"/>
      <c r="Q429" s="13"/>
      <c r="R429" s="13"/>
      <c r="S429" s="13"/>
    </row>
    <row r="430" spans="1:19" ht="12.7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3"/>
      <c r="K430" s="13"/>
      <c r="L430" s="13"/>
      <c r="M430" s="13"/>
      <c r="N430" s="13"/>
      <c r="O430" s="13"/>
      <c r="P430" s="13"/>
      <c r="Q430" s="13"/>
      <c r="R430" s="13"/>
      <c r="S430" s="13"/>
    </row>
    <row r="431" spans="1:19" ht="12.7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3"/>
      <c r="K431" s="13"/>
      <c r="L431" s="13"/>
      <c r="M431" s="13"/>
      <c r="N431" s="13"/>
      <c r="O431" s="13"/>
      <c r="P431" s="13"/>
      <c r="Q431" s="13"/>
      <c r="R431" s="13"/>
      <c r="S431" s="13"/>
    </row>
    <row r="432" spans="1:19" ht="12.7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3"/>
      <c r="K432" s="13"/>
      <c r="L432" s="13"/>
      <c r="M432" s="13"/>
      <c r="N432" s="13"/>
      <c r="O432" s="13"/>
      <c r="P432" s="13"/>
      <c r="Q432" s="13"/>
      <c r="R432" s="13"/>
      <c r="S432" s="13"/>
    </row>
    <row r="433" spans="1:19" ht="12.7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3"/>
      <c r="K433" s="13"/>
      <c r="L433" s="13"/>
      <c r="M433" s="13"/>
      <c r="N433" s="13"/>
      <c r="O433" s="13"/>
      <c r="P433" s="13"/>
      <c r="Q433" s="13"/>
      <c r="R433" s="13"/>
      <c r="S433" s="13"/>
    </row>
    <row r="434" spans="1:19" ht="12.7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3"/>
      <c r="K434" s="13"/>
      <c r="L434" s="13"/>
      <c r="M434" s="13"/>
      <c r="N434" s="13"/>
      <c r="O434" s="13"/>
      <c r="P434" s="13"/>
      <c r="Q434" s="13"/>
      <c r="R434" s="13"/>
      <c r="S434" s="13"/>
    </row>
    <row r="435" spans="1:19" ht="12.7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3"/>
      <c r="K435" s="13"/>
      <c r="L435" s="13"/>
      <c r="M435" s="13"/>
      <c r="N435" s="13"/>
      <c r="O435" s="13"/>
      <c r="P435" s="13"/>
      <c r="Q435" s="13"/>
      <c r="R435" s="13"/>
      <c r="S435" s="13"/>
    </row>
    <row r="436" spans="1:19" ht="12.7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3"/>
      <c r="K436" s="13"/>
      <c r="L436" s="13"/>
      <c r="M436" s="13"/>
      <c r="N436" s="13"/>
      <c r="O436" s="13"/>
      <c r="P436" s="13"/>
      <c r="Q436" s="13"/>
      <c r="R436" s="13"/>
      <c r="S436" s="13"/>
    </row>
    <row r="437" spans="1:19" ht="12.7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3"/>
      <c r="K437" s="13"/>
      <c r="L437" s="13"/>
      <c r="M437" s="13"/>
      <c r="N437" s="13"/>
      <c r="O437" s="13"/>
      <c r="P437" s="13"/>
      <c r="Q437" s="13"/>
      <c r="R437" s="13"/>
      <c r="S437" s="13"/>
    </row>
    <row r="438" spans="1:19" ht="12.7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3"/>
      <c r="O438" s="13"/>
      <c r="P438" s="13"/>
      <c r="Q438" s="13"/>
      <c r="R438" s="13"/>
      <c r="S438" s="13"/>
    </row>
    <row r="439" spans="1:19" ht="12.7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3"/>
      <c r="K439" s="13"/>
      <c r="L439" s="13"/>
      <c r="M439" s="13"/>
      <c r="N439" s="13"/>
      <c r="O439" s="13"/>
      <c r="P439" s="13"/>
      <c r="Q439" s="13"/>
      <c r="R439" s="13"/>
      <c r="S439" s="13"/>
    </row>
    <row r="440" spans="1:19" ht="12.7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3"/>
      <c r="K440" s="13"/>
      <c r="L440" s="13"/>
      <c r="M440" s="13"/>
      <c r="N440" s="13"/>
      <c r="O440" s="13"/>
      <c r="P440" s="13"/>
      <c r="Q440" s="13"/>
      <c r="R440" s="13"/>
      <c r="S440" s="13"/>
    </row>
    <row r="441" spans="1:19" ht="12.7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3"/>
      <c r="K441" s="13"/>
      <c r="L441" s="13"/>
      <c r="M441" s="13"/>
      <c r="N441" s="13"/>
      <c r="O441" s="13"/>
      <c r="P441" s="13"/>
      <c r="Q441" s="13"/>
      <c r="R441" s="13"/>
      <c r="S441" s="13"/>
    </row>
    <row r="442" spans="1:19" ht="12.7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3"/>
      <c r="K442" s="13"/>
      <c r="L442" s="13"/>
      <c r="M442" s="13"/>
      <c r="N442" s="13"/>
      <c r="O442" s="13"/>
      <c r="P442" s="13"/>
      <c r="Q442" s="13"/>
      <c r="R442" s="13"/>
      <c r="S442" s="13"/>
    </row>
    <row r="443" spans="1:19" ht="12.7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3"/>
      <c r="K443" s="13"/>
      <c r="L443" s="13"/>
      <c r="M443" s="13"/>
      <c r="N443" s="13"/>
      <c r="O443" s="13"/>
      <c r="P443" s="13"/>
      <c r="Q443" s="13"/>
      <c r="R443" s="13"/>
      <c r="S443" s="13"/>
    </row>
    <row r="444" spans="1:19" ht="12.7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3"/>
      <c r="K444" s="13"/>
      <c r="L444" s="13"/>
      <c r="M444" s="13"/>
      <c r="N444" s="13"/>
      <c r="O444" s="13"/>
      <c r="P444" s="13"/>
      <c r="Q444" s="13"/>
      <c r="R444" s="13"/>
      <c r="S444" s="13"/>
    </row>
    <row r="445" spans="1:19" ht="12.7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3"/>
      <c r="K445" s="13"/>
      <c r="L445" s="13"/>
      <c r="M445" s="13"/>
      <c r="N445" s="13"/>
      <c r="O445" s="13"/>
      <c r="P445" s="13"/>
      <c r="Q445" s="13"/>
      <c r="R445" s="13"/>
      <c r="S445" s="13"/>
    </row>
    <row r="446" spans="1:19" ht="12.7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3"/>
      <c r="K446" s="13"/>
      <c r="L446" s="13"/>
      <c r="M446" s="13"/>
      <c r="N446" s="13"/>
      <c r="O446" s="13"/>
      <c r="P446" s="13"/>
      <c r="Q446" s="13"/>
      <c r="R446" s="13"/>
      <c r="S446" s="13"/>
    </row>
    <row r="447" spans="1:19" ht="12.7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3"/>
      <c r="K447" s="13"/>
      <c r="L447" s="13"/>
      <c r="M447" s="13"/>
      <c r="N447" s="13"/>
      <c r="O447" s="13"/>
      <c r="P447" s="13"/>
      <c r="Q447" s="13"/>
      <c r="R447" s="13"/>
      <c r="S447" s="13"/>
    </row>
    <row r="448" spans="1:19" ht="12.7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3"/>
      <c r="O448" s="13"/>
      <c r="P448" s="13"/>
      <c r="Q448" s="13"/>
      <c r="R448" s="13"/>
      <c r="S448" s="13"/>
    </row>
    <row r="449" spans="1:19" ht="12.7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3"/>
      <c r="K449" s="13"/>
      <c r="L449" s="13"/>
      <c r="M449" s="13"/>
      <c r="N449" s="13"/>
      <c r="O449" s="13"/>
      <c r="P449" s="13"/>
      <c r="Q449" s="13"/>
      <c r="R449" s="13"/>
      <c r="S449" s="13"/>
    </row>
    <row r="450" spans="1:19" ht="12.7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3"/>
      <c r="O450" s="13"/>
      <c r="P450" s="13"/>
      <c r="Q450" s="13"/>
      <c r="R450" s="13"/>
      <c r="S450" s="13"/>
    </row>
    <row r="451" spans="1:19" ht="12.7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3"/>
      <c r="K451" s="13"/>
      <c r="L451" s="13"/>
      <c r="M451" s="13"/>
      <c r="N451" s="13"/>
      <c r="O451" s="13"/>
      <c r="P451" s="13"/>
      <c r="Q451" s="13"/>
      <c r="R451" s="13"/>
      <c r="S451" s="13"/>
    </row>
    <row r="452" spans="1:19" ht="12.7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3"/>
      <c r="K452" s="13"/>
      <c r="L452" s="13"/>
      <c r="M452" s="13"/>
      <c r="N452" s="13"/>
      <c r="O452" s="13"/>
      <c r="P452" s="13"/>
      <c r="Q452" s="13"/>
      <c r="R452" s="13"/>
      <c r="S452" s="13"/>
    </row>
    <row r="453" spans="1:19" ht="12.7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3"/>
      <c r="K453" s="13"/>
      <c r="L453" s="13"/>
      <c r="M453" s="13"/>
      <c r="N453" s="13"/>
      <c r="O453" s="13"/>
      <c r="P453" s="13"/>
      <c r="Q453" s="13"/>
      <c r="R453" s="13"/>
      <c r="S453" s="13"/>
    </row>
    <row r="454" spans="1:19" ht="12.7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3"/>
      <c r="K454" s="13"/>
      <c r="L454" s="13"/>
      <c r="M454" s="13"/>
      <c r="N454" s="13"/>
      <c r="O454" s="13"/>
      <c r="P454" s="13"/>
      <c r="Q454" s="13"/>
      <c r="R454" s="13"/>
      <c r="S454" s="13"/>
    </row>
    <row r="455" spans="1:19" ht="12.7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3"/>
      <c r="K455" s="13"/>
      <c r="L455" s="13"/>
      <c r="M455" s="13"/>
      <c r="N455" s="13"/>
      <c r="O455" s="13"/>
      <c r="P455" s="13"/>
      <c r="Q455" s="13"/>
      <c r="R455" s="13"/>
      <c r="S455" s="13"/>
    </row>
    <row r="456" spans="1:19" ht="12.7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3"/>
      <c r="K456" s="13"/>
      <c r="L456" s="13"/>
      <c r="M456" s="13"/>
      <c r="N456" s="13"/>
      <c r="O456" s="13"/>
      <c r="P456" s="13"/>
      <c r="Q456" s="13"/>
      <c r="R456" s="13"/>
      <c r="S456" s="13"/>
    </row>
    <row r="457" spans="1:19" ht="12.7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3"/>
      <c r="K457" s="13"/>
      <c r="L457" s="13"/>
      <c r="M457" s="13"/>
      <c r="N457" s="13"/>
      <c r="O457" s="13"/>
      <c r="P457" s="13"/>
      <c r="Q457" s="13"/>
      <c r="R457" s="13"/>
      <c r="S457" s="13"/>
    </row>
    <row r="458" spans="1:19" ht="12.7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3"/>
      <c r="K458" s="13"/>
      <c r="L458" s="13"/>
      <c r="M458" s="13"/>
      <c r="N458" s="13"/>
      <c r="O458" s="13"/>
      <c r="P458" s="13"/>
      <c r="Q458" s="13"/>
      <c r="R458" s="13"/>
      <c r="S458" s="13"/>
    </row>
    <row r="459" spans="1:19" ht="12.7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3"/>
      <c r="K459" s="13"/>
      <c r="L459" s="13"/>
      <c r="M459" s="13"/>
      <c r="N459" s="13"/>
      <c r="O459" s="13"/>
      <c r="P459" s="13"/>
      <c r="Q459" s="13"/>
      <c r="R459" s="13"/>
      <c r="S459" s="13"/>
    </row>
    <row r="460" spans="1:19" ht="12.7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3"/>
      <c r="K460" s="13"/>
      <c r="L460" s="13"/>
      <c r="M460" s="13"/>
      <c r="N460" s="13"/>
      <c r="O460" s="13"/>
      <c r="P460" s="13"/>
      <c r="Q460" s="13"/>
      <c r="R460" s="13"/>
      <c r="S460" s="13"/>
    </row>
    <row r="461" spans="1:19" ht="12.7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3"/>
      <c r="K461" s="13"/>
      <c r="L461" s="13"/>
      <c r="M461" s="13"/>
      <c r="N461" s="13"/>
      <c r="O461" s="13"/>
      <c r="P461" s="13"/>
      <c r="Q461" s="13"/>
      <c r="R461" s="13"/>
      <c r="S461" s="13"/>
    </row>
    <row r="462" spans="1:19" ht="12.7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3"/>
      <c r="K462" s="13"/>
      <c r="L462" s="13"/>
      <c r="M462" s="13"/>
      <c r="N462" s="13"/>
      <c r="O462" s="13"/>
      <c r="P462" s="13"/>
      <c r="Q462" s="13"/>
      <c r="R462" s="13"/>
      <c r="S462" s="13"/>
    </row>
    <row r="463" spans="1:19" ht="12.7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3"/>
      <c r="K463" s="13"/>
      <c r="L463" s="13"/>
      <c r="M463" s="13"/>
      <c r="N463" s="13"/>
      <c r="O463" s="13"/>
      <c r="P463" s="13"/>
      <c r="Q463" s="13"/>
      <c r="R463" s="13"/>
      <c r="S463" s="13"/>
    </row>
    <row r="464" spans="1:19" ht="12.7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3"/>
      <c r="K464" s="13"/>
      <c r="L464" s="13"/>
      <c r="M464" s="13"/>
      <c r="N464" s="13"/>
      <c r="O464" s="13"/>
      <c r="P464" s="13"/>
      <c r="Q464" s="13"/>
      <c r="R464" s="13"/>
      <c r="S464" s="13"/>
    </row>
    <row r="465" spans="1:19" ht="12.7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3"/>
      <c r="K465" s="13"/>
      <c r="L465" s="13"/>
      <c r="M465" s="13"/>
      <c r="N465" s="13"/>
      <c r="O465" s="13"/>
      <c r="P465" s="13"/>
      <c r="Q465" s="13"/>
      <c r="R465" s="13"/>
      <c r="S465" s="13"/>
    </row>
    <row r="466" spans="1:19" ht="12.7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3"/>
      <c r="K466" s="13"/>
      <c r="L466" s="13"/>
      <c r="M466" s="13"/>
      <c r="N466" s="13"/>
      <c r="O466" s="13"/>
      <c r="P466" s="13"/>
      <c r="Q466" s="13"/>
      <c r="R466" s="13"/>
      <c r="S466" s="13"/>
    </row>
    <row r="467" spans="1:19" ht="12.7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3"/>
      <c r="K467" s="13"/>
      <c r="L467" s="13"/>
      <c r="M467" s="13"/>
      <c r="N467" s="13"/>
      <c r="O467" s="13"/>
      <c r="P467" s="13"/>
      <c r="Q467" s="13"/>
      <c r="R467" s="13"/>
      <c r="S467" s="13"/>
    </row>
    <row r="468" spans="1:19" ht="12.7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3"/>
      <c r="K468" s="13"/>
      <c r="L468" s="13"/>
      <c r="M468" s="13"/>
      <c r="N468" s="13"/>
      <c r="O468" s="13"/>
      <c r="P468" s="13"/>
      <c r="Q468" s="13"/>
      <c r="R468" s="13"/>
      <c r="S468" s="13"/>
    </row>
    <row r="469" spans="1:19" ht="12.7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3"/>
      <c r="K469" s="13"/>
      <c r="L469" s="13"/>
      <c r="M469" s="13"/>
      <c r="N469" s="13"/>
      <c r="O469" s="13"/>
      <c r="P469" s="13"/>
      <c r="Q469" s="13"/>
      <c r="R469" s="13"/>
      <c r="S469" s="13"/>
    </row>
    <row r="470" spans="1:19" ht="12.7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3"/>
      <c r="K470" s="13"/>
      <c r="L470" s="13"/>
      <c r="M470" s="13"/>
      <c r="N470" s="13"/>
      <c r="O470" s="13"/>
      <c r="P470" s="13"/>
      <c r="Q470" s="13"/>
      <c r="R470" s="13"/>
      <c r="S470" s="13"/>
    </row>
    <row r="471" spans="1:19" ht="12.7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3"/>
      <c r="K471" s="13"/>
      <c r="L471" s="13"/>
      <c r="M471" s="13"/>
      <c r="N471" s="13"/>
      <c r="O471" s="13"/>
      <c r="P471" s="13"/>
      <c r="Q471" s="13"/>
      <c r="R471" s="13"/>
      <c r="S471" s="13"/>
    </row>
    <row r="472" spans="1:19" ht="12.7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3"/>
      <c r="K472" s="13"/>
      <c r="L472" s="13"/>
      <c r="M472" s="13"/>
      <c r="N472" s="13"/>
      <c r="O472" s="13"/>
      <c r="P472" s="13"/>
      <c r="Q472" s="13"/>
      <c r="R472" s="13"/>
      <c r="S472" s="13"/>
    </row>
    <row r="473" spans="1:19" ht="12.7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3"/>
      <c r="K473" s="13"/>
      <c r="L473" s="13"/>
      <c r="M473" s="13"/>
      <c r="N473" s="13"/>
      <c r="O473" s="13"/>
      <c r="P473" s="13"/>
      <c r="Q473" s="13"/>
      <c r="R473" s="13"/>
      <c r="S473" s="13"/>
    </row>
    <row r="474" spans="1:19" ht="12.7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3"/>
      <c r="K474" s="13"/>
      <c r="L474" s="13"/>
      <c r="M474" s="13"/>
      <c r="N474" s="13"/>
      <c r="O474" s="13"/>
      <c r="P474" s="13"/>
      <c r="Q474" s="13"/>
      <c r="R474" s="13"/>
      <c r="S474" s="13"/>
    </row>
    <row r="475" spans="1:19" ht="12.7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3"/>
      <c r="K475" s="13"/>
      <c r="L475" s="13"/>
      <c r="M475" s="13"/>
      <c r="N475" s="13"/>
      <c r="O475" s="13"/>
      <c r="P475" s="13"/>
      <c r="Q475" s="13"/>
      <c r="R475" s="13"/>
      <c r="S475" s="13"/>
    </row>
    <row r="476" spans="1:19" ht="12.7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3"/>
      <c r="K476" s="13"/>
      <c r="L476" s="13"/>
      <c r="M476" s="13"/>
      <c r="N476" s="13"/>
      <c r="O476" s="13"/>
      <c r="P476" s="13"/>
      <c r="Q476" s="13"/>
      <c r="R476" s="13"/>
      <c r="S476" s="13"/>
    </row>
    <row r="477" spans="1:19" ht="12.7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3"/>
      <c r="K477" s="13"/>
      <c r="L477" s="13"/>
      <c r="M477" s="13"/>
      <c r="N477" s="13"/>
      <c r="O477" s="13"/>
      <c r="P477" s="13"/>
      <c r="Q477" s="13"/>
      <c r="R477" s="13"/>
      <c r="S477" s="13"/>
    </row>
    <row r="478" spans="1:19" ht="12.7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3"/>
      <c r="K478" s="13"/>
      <c r="L478" s="13"/>
      <c r="M478" s="13"/>
      <c r="N478" s="13"/>
      <c r="O478" s="13"/>
      <c r="P478" s="13"/>
      <c r="Q478" s="13"/>
      <c r="R478" s="13"/>
      <c r="S478" s="13"/>
    </row>
    <row r="479" spans="1:19" ht="12.7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3"/>
      <c r="K479" s="13"/>
      <c r="L479" s="13"/>
      <c r="M479" s="13"/>
      <c r="N479" s="13"/>
      <c r="O479" s="13"/>
      <c r="P479" s="13"/>
      <c r="Q479" s="13"/>
      <c r="R479" s="13"/>
      <c r="S479" s="13"/>
    </row>
    <row r="480" spans="1:19" ht="12.7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3"/>
      <c r="K480" s="13"/>
      <c r="L480" s="13"/>
      <c r="M480" s="13"/>
      <c r="N480" s="13"/>
      <c r="O480" s="13"/>
      <c r="P480" s="13"/>
      <c r="Q480" s="13"/>
      <c r="R480" s="13"/>
      <c r="S480" s="13"/>
    </row>
    <row r="481" spans="1:19" ht="12.7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3"/>
      <c r="O481" s="13"/>
      <c r="P481" s="13"/>
      <c r="Q481" s="13"/>
      <c r="R481" s="13"/>
      <c r="S481" s="13"/>
    </row>
    <row r="482" spans="1:19" ht="12.7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3"/>
      <c r="K482" s="13"/>
      <c r="L482" s="13"/>
      <c r="M482" s="13"/>
      <c r="N482" s="13"/>
      <c r="O482" s="13"/>
      <c r="P482" s="13"/>
      <c r="Q482" s="13"/>
      <c r="R482" s="13"/>
      <c r="S482" s="13"/>
    </row>
    <row r="483" spans="1:19" ht="12.7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3"/>
      <c r="K483" s="13"/>
      <c r="L483" s="13"/>
      <c r="M483" s="13"/>
      <c r="N483" s="13"/>
      <c r="O483" s="13"/>
      <c r="P483" s="13"/>
      <c r="Q483" s="13"/>
      <c r="R483" s="13"/>
      <c r="S483" s="13"/>
    </row>
    <row r="484" spans="1:19" ht="12.7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3"/>
      <c r="O484" s="13"/>
      <c r="P484" s="13"/>
      <c r="Q484" s="13"/>
      <c r="R484" s="13"/>
      <c r="S484" s="13"/>
    </row>
    <row r="485" spans="1:19" ht="12.7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3"/>
      <c r="K485" s="13"/>
      <c r="L485" s="13"/>
      <c r="M485" s="13"/>
      <c r="N485" s="13"/>
      <c r="O485" s="13"/>
      <c r="P485" s="13"/>
      <c r="Q485" s="13"/>
      <c r="R485" s="13"/>
      <c r="S485" s="13"/>
    </row>
    <row r="486" spans="1:19" ht="12.7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3"/>
      <c r="K486" s="13"/>
      <c r="L486" s="13"/>
      <c r="M486" s="13"/>
      <c r="N486" s="13"/>
      <c r="O486" s="13"/>
      <c r="P486" s="13"/>
      <c r="Q486" s="13"/>
      <c r="R486" s="13"/>
      <c r="S486" s="13"/>
    </row>
    <row r="487" spans="1:19" ht="12.7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3"/>
      <c r="K487" s="13"/>
      <c r="L487" s="13"/>
      <c r="M487" s="13"/>
      <c r="N487" s="13"/>
      <c r="O487" s="13"/>
      <c r="P487" s="13"/>
      <c r="Q487" s="13"/>
      <c r="R487" s="13"/>
      <c r="S487" s="13"/>
    </row>
    <row r="488" spans="1:19" ht="12.7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3"/>
      <c r="O488" s="13"/>
      <c r="P488" s="13"/>
      <c r="Q488" s="13"/>
      <c r="R488" s="13"/>
      <c r="S488" s="13"/>
    </row>
    <row r="489" spans="1:19" ht="12.7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3"/>
      <c r="K489" s="13"/>
      <c r="L489" s="13"/>
      <c r="M489" s="13"/>
      <c r="N489" s="13"/>
      <c r="O489" s="13"/>
      <c r="P489" s="13"/>
      <c r="Q489" s="13"/>
      <c r="R489" s="13"/>
      <c r="S489" s="13"/>
    </row>
    <row r="490" spans="1:19" ht="12.7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3"/>
      <c r="K490" s="13"/>
      <c r="L490" s="13"/>
      <c r="M490" s="13"/>
      <c r="N490" s="13"/>
      <c r="O490" s="13"/>
      <c r="P490" s="13"/>
      <c r="Q490" s="13"/>
      <c r="R490" s="13"/>
      <c r="S490" s="13"/>
    </row>
    <row r="491" spans="1:19" ht="12.7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3"/>
      <c r="K491" s="13"/>
      <c r="L491" s="13"/>
      <c r="M491" s="13"/>
      <c r="N491" s="13"/>
      <c r="O491" s="13"/>
      <c r="P491" s="13"/>
      <c r="Q491" s="13"/>
      <c r="R491" s="13"/>
      <c r="S491" s="13"/>
    </row>
    <row r="492" spans="1:19" ht="12.7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3"/>
      <c r="K492" s="13"/>
      <c r="L492" s="13"/>
      <c r="M492" s="13"/>
      <c r="N492" s="13"/>
      <c r="O492" s="13"/>
      <c r="P492" s="13"/>
      <c r="Q492" s="13"/>
      <c r="R492" s="13"/>
      <c r="S492" s="13"/>
    </row>
    <row r="493" spans="1:19" ht="12.7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3"/>
      <c r="K493" s="13"/>
      <c r="L493" s="13"/>
      <c r="M493" s="13"/>
      <c r="N493" s="13"/>
      <c r="O493" s="13"/>
      <c r="P493" s="13"/>
      <c r="Q493" s="13"/>
      <c r="R493" s="13"/>
      <c r="S493" s="13"/>
    </row>
    <row r="494" spans="1:19" ht="12.7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3"/>
      <c r="K494" s="13"/>
      <c r="L494" s="13"/>
      <c r="M494" s="13"/>
      <c r="N494" s="13"/>
      <c r="O494" s="13"/>
      <c r="P494" s="13"/>
      <c r="Q494" s="13"/>
      <c r="R494" s="13"/>
      <c r="S494" s="13"/>
    </row>
    <row r="495" spans="1:19" ht="12.7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3"/>
      <c r="K495" s="13"/>
      <c r="L495" s="13"/>
      <c r="M495" s="13"/>
      <c r="N495" s="13"/>
      <c r="O495" s="13"/>
      <c r="P495" s="13"/>
      <c r="Q495" s="13"/>
      <c r="R495" s="13"/>
      <c r="S495" s="13"/>
    </row>
    <row r="496" spans="1:19" ht="12.7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3"/>
      <c r="K496" s="13"/>
      <c r="L496" s="13"/>
      <c r="M496" s="13"/>
      <c r="N496" s="13"/>
      <c r="O496" s="13"/>
      <c r="P496" s="13"/>
      <c r="Q496" s="13"/>
      <c r="R496" s="13"/>
      <c r="S496" s="13"/>
    </row>
    <row r="497" spans="1:19" ht="12.7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3"/>
      <c r="K497" s="13"/>
      <c r="L497" s="13"/>
      <c r="M497" s="13"/>
      <c r="N497" s="13"/>
      <c r="O497" s="13"/>
      <c r="P497" s="13"/>
      <c r="Q497" s="13"/>
      <c r="R497" s="13"/>
      <c r="S497" s="13"/>
    </row>
    <row r="498" spans="1:19" ht="12.7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3"/>
      <c r="K498" s="13"/>
      <c r="L498" s="13"/>
      <c r="M498" s="13"/>
      <c r="N498" s="13"/>
      <c r="O498" s="13"/>
      <c r="P498" s="13"/>
      <c r="Q498" s="13"/>
      <c r="R498" s="13"/>
      <c r="S498" s="13"/>
    </row>
    <row r="499" spans="1:19" ht="12.7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3"/>
      <c r="K499" s="13"/>
      <c r="L499" s="13"/>
      <c r="M499" s="13"/>
      <c r="N499" s="13"/>
      <c r="O499" s="13"/>
      <c r="P499" s="13"/>
      <c r="Q499" s="13"/>
      <c r="R499" s="13"/>
      <c r="S499" s="13"/>
    </row>
    <row r="500" spans="1:19" ht="12.7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3"/>
      <c r="K500" s="13"/>
      <c r="L500" s="13"/>
      <c r="M500" s="13"/>
      <c r="N500" s="13"/>
      <c r="O500" s="13"/>
      <c r="P500" s="13"/>
      <c r="Q500" s="13"/>
      <c r="R500" s="13"/>
      <c r="S500" s="13"/>
    </row>
    <row r="501" spans="1:19" ht="12.7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3"/>
      <c r="K501" s="13"/>
      <c r="L501" s="13"/>
      <c r="M501" s="13"/>
      <c r="N501" s="13"/>
      <c r="O501" s="13"/>
      <c r="P501" s="13"/>
      <c r="Q501" s="13"/>
      <c r="R501" s="13"/>
      <c r="S501" s="13"/>
    </row>
    <row r="502" spans="1:19" ht="12.7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3"/>
      <c r="K502" s="13"/>
      <c r="L502" s="13"/>
      <c r="M502" s="13"/>
      <c r="N502" s="13"/>
      <c r="O502" s="13"/>
      <c r="P502" s="13"/>
      <c r="Q502" s="13"/>
      <c r="R502" s="13"/>
      <c r="S502" s="13"/>
    </row>
    <row r="503" spans="1:19" ht="12.7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3"/>
      <c r="K503" s="13"/>
      <c r="L503" s="13"/>
      <c r="M503" s="13"/>
      <c r="N503" s="13"/>
      <c r="O503" s="13"/>
      <c r="P503" s="13"/>
      <c r="Q503" s="13"/>
      <c r="R503" s="13"/>
      <c r="S503" s="13"/>
    </row>
    <row r="504" spans="1:19" ht="12.7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3"/>
      <c r="K504" s="13"/>
      <c r="L504" s="13"/>
      <c r="M504" s="13"/>
      <c r="N504" s="13"/>
      <c r="O504" s="13"/>
      <c r="P504" s="13"/>
      <c r="Q504" s="13"/>
      <c r="R504" s="13"/>
      <c r="S504" s="13"/>
    </row>
    <row r="505" spans="1:19" ht="12.7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3"/>
      <c r="K505" s="13"/>
      <c r="L505" s="13"/>
      <c r="M505" s="13"/>
      <c r="N505" s="13"/>
      <c r="O505" s="13"/>
      <c r="P505" s="13"/>
      <c r="Q505" s="13"/>
      <c r="R505" s="13"/>
      <c r="S505" s="13"/>
    </row>
    <row r="506" spans="1:19" ht="12.7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3"/>
      <c r="K506" s="13"/>
      <c r="L506" s="13"/>
      <c r="M506" s="13"/>
      <c r="N506" s="13"/>
      <c r="O506" s="13"/>
      <c r="P506" s="13"/>
      <c r="Q506" s="13"/>
      <c r="R506" s="13"/>
      <c r="S506" s="13"/>
    </row>
    <row r="507" spans="1:19" ht="12.7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3"/>
      <c r="K507" s="13"/>
      <c r="L507" s="13"/>
      <c r="M507" s="13"/>
      <c r="N507" s="13"/>
      <c r="O507" s="13"/>
      <c r="P507" s="13"/>
      <c r="Q507" s="13"/>
      <c r="R507" s="13"/>
      <c r="S507" s="13"/>
    </row>
    <row r="508" spans="1:19" ht="12.7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3"/>
      <c r="K508" s="13"/>
      <c r="L508" s="13"/>
      <c r="M508" s="13"/>
      <c r="N508" s="13"/>
      <c r="O508" s="13"/>
      <c r="P508" s="13"/>
      <c r="Q508" s="13"/>
      <c r="R508" s="13"/>
      <c r="S508" s="13"/>
    </row>
    <row r="509" spans="1:19" ht="12.7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3"/>
      <c r="K509" s="13"/>
      <c r="L509" s="13"/>
      <c r="M509" s="13"/>
      <c r="N509" s="13"/>
      <c r="O509" s="13"/>
      <c r="P509" s="13"/>
      <c r="Q509" s="13"/>
      <c r="R509" s="13"/>
      <c r="S509" s="13"/>
    </row>
    <row r="510" spans="1:19" ht="12.7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3"/>
      <c r="K510" s="13"/>
      <c r="L510" s="13"/>
      <c r="M510" s="13"/>
      <c r="N510" s="13"/>
      <c r="O510" s="13"/>
      <c r="P510" s="13"/>
      <c r="Q510" s="13"/>
      <c r="R510" s="13"/>
      <c r="S510" s="13"/>
    </row>
    <row r="511" spans="1:19" ht="12.7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3"/>
      <c r="K511" s="13"/>
      <c r="L511" s="13"/>
      <c r="M511" s="13"/>
      <c r="N511" s="13"/>
      <c r="O511" s="13"/>
      <c r="P511" s="13"/>
      <c r="Q511" s="13"/>
      <c r="R511" s="13"/>
      <c r="S511" s="13"/>
    </row>
    <row r="512" spans="1:19" ht="12.7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3"/>
      <c r="K512" s="13"/>
      <c r="L512" s="13"/>
      <c r="M512" s="13"/>
      <c r="N512" s="13"/>
      <c r="O512" s="13"/>
      <c r="P512" s="13"/>
      <c r="Q512" s="13"/>
      <c r="R512" s="13"/>
      <c r="S512" s="13"/>
    </row>
    <row r="513" spans="1:19" ht="12.7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3"/>
      <c r="K513" s="13"/>
      <c r="L513" s="13"/>
      <c r="M513" s="13"/>
      <c r="N513" s="13"/>
      <c r="O513" s="13"/>
      <c r="P513" s="13"/>
      <c r="Q513" s="13"/>
      <c r="R513" s="13"/>
      <c r="S513" s="13"/>
    </row>
    <row r="514" spans="1:19" ht="12.7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3"/>
      <c r="K514" s="13"/>
      <c r="L514" s="13"/>
      <c r="M514" s="13"/>
      <c r="N514" s="13"/>
      <c r="O514" s="13"/>
      <c r="P514" s="13"/>
      <c r="Q514" s="13"/>
      <c r="R514" s="13"/>
      <c r="S514" s="13"/>
    </row>
    <row r="515" spans="1:19" ht="12.7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3"/>
      <c r="K515" s="13"/>
      <c r="L515" s="13"/>
      <c r="M515" s="13"/>
      <c r="N515" s="13"/>
      <c r="O515" s="13"/>
      <c r="P515" s="13"/>
      <c r="Q515" s="13"/>
      <c r="R515" s="13"/>
      <c r="S515" s="13"/>
    </row>
    <row r="516" spans="1:19" ht="12.7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3"/>
      <c r="K516" s="13"/>
      <c r="L516" s="13"/>
      <c r="M516" s="13"/>
      <c r="N516" s="13"/>
      <c r="O516" s="13"/>
      <c r="P516" s="13"/>
      <c r="Q516" s="13"/>
      <c r="R516" s="13"/>
      <c r="S516" s="13"/>
    </row>
    <row r="517" spans="1:19" ht="12.7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3"/>
      <c r="K517" s="13"/>
      <c r="L517" s="13"/>
      <c r="M517" s="13"/>
      <c r="N517" s="13"/>
      <c r="O517" s="13"/>
      <c r="P517" s="13"/>
      <c r="Q517" s="13"/>
      <c r="R517" s="13"/>
      <c r="S517" s="13"/>
    </row>
    <row r="518" spans="1:19" ht="12.7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3"/>
      <c r="O518" s="13"/>
      <c r="P518" s="13"/>
      <c r="Q518" s="13"/>
      <c r="R518" s="13"/>
      <c r="S518" s="13"/>
    </row>
    <row r="519" spans="1:19" ht="12.7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3"/>
      <c r="K519" s="13"/>
      <c r="L519" s="13"/>
      <c r="M519" s="13"/>
      <c r="N519" s="13"/>
      <c r="O519" s="13"/>
      <c r="P519" s="13"/>
      <c r="Q519" s="13"/>
      <c r="R519" s="13"/>
      <c r="S519" s="13"/>
    </row>
    <row r="520" spans="1:19" ht="12.7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3"/>
      <c r="K520" s="13"/>
      <c r="L520" s="13"/>
      <c r="M520" s="13"/>
      <c r="N520" s="13"/>
      <c r="O520" s="13"/>
      <c r="P520" s="13"/>
      <c r="Q520" s="13"/>
      <c r="R520" s="13"/>
      <c r="S520" s="13"/>
    </row>
    <row r="521" spans="1:19" ht="12.7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3"/>
      <c r="K521" s="13"/>
      <c r="L521" s="13"/>
      <c r="M521" s="13"/>
      <c r="N521" s="13"/>
      <c r="O521" s="13"/>
      <c r="P521" s="13"/>
      <c r="Q521" s="13"/>
      <c r="R521" s="13"/>
      <c r="S521" s="13"/>
    </row>
    <row r="522" spans="1:19" ht="12.7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3"/>
      <c r="K522" s="13"/>
      <c r="L522" s="13"/>
      <c r="M522" s="13"/>
      <c r="N522" s="13"/>
      <c r="O522" s="13"/>
      <c r="P522" s="13"/>
      <c r="Q522" s="13"/>
      <c r="R522" s="13"/>
      <c r="S522" s="13"/>
    </row>
    <row r="523" spans="1:19" ht="12.7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3"/>
      <c r="K523" s="13"/>
      <c r="L523" s="13"/>
      <c r="M523" s="13"/>
      <c r="N523" s="13"/>
      <c r="O523" s="13"/>
      <c r="P523" s="13"/>
      <c r="Q523" s="13"/>
      <c r="R523" s="13"/>
      <c r="S523" s="13"/>
    </row>
    <row r="524" spans="1:19" ht="12.7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3"/>
      <c r="O524" s="13"/>
      <c r="P524" s="13"/>
      <c r="Q524" s="13"/>
      <c r="R524" s="13"/>
      <c r="S524" s="13"/>
    </row>
    <row r="525" spans="1:19" ht="12.7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3"/>
      <c r="K525" s="13"/>
      <c r="L525" s="13"/>
      <c r="M525" s="13"/>
      <c r="N525" s="13"/>
      <c r="O525" s="13"/>
      <c r="P525" s="13"/>
      <c r="Q525" s="13"/>
      <c r="R525" s="13"/>
      <c r="S525" s="13"/>
    </row>
    <row r="526" spans="1:19" ht="12.7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3"/>
      <c r="K526" s="13"/>
      <c r="L526" s="13"/>
      <c r="M526" s="13"/>
      <c r="N526" s="13"/>
      <c r="O526" s="13"/>
      <c r="P526" s="13"/>
      <c r="Q526" s="13"/>
      <c r="R526" s="13"/>
      <c r="S526" s="13"/>
    </row>
    <row r="527" spans="1:19" ht="12.7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3"/>
      <c r="K527" s="13"/>
      <c r="L527" s="13"/>
      <c r="M527" s="13"/>
      <c r="N527" s="13"/>
      <c r="O527" s="13"/>
      <c r="P527" s="13"/>
      <c r="Q527" s="13"/>
      <c r="R527" s="13"/>
      <c r="S527" s="13"/>
    </row>
    <row r="528" spans="1:19" ht="12.7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3"/>
      <c r="O528" s="13"/>
      <c r="P528" s="13"/>
      <c r="Q528" s="13"/>
      <c r="R528" s="13"/>
      <c r="S528" s="13"/>
    </row>
    <row r="529" spans="1:19" ht="12.7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3"/>
      <c r="K529" s="13"/>
      <c r="L529" s="13"/>
      <c r="M529" s="13"/>
      <c r="N529" s="13"/>
      <c r="O529" s="13"/>
      <c r="P529" s="13"/>
      <c r="Q529" s="13"/>
      <c r="R529" s="13"/>
      <c r="S529" s="13"/>
    </row>
    <row r="530" spans="1:19" ht="12.7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3"/>
      <c r="K530" s="13"/>
      <c r="L530" s="13"/>
      <c r="M530" s="13"/>
      <c r="N530" s="13"/>
      <c r="O530" s="13"/>
      <c r="P530" s="13"/>
      <c r="Q530" s="13"/>
      <c r="R530" s="13"/>
      <c r="S530" s="13"/>
    </row>
    <row r="531" spans="1:19" ht="12.7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3"/>
      <c r="K531" s="13"/>
      <c r="L531" s="13"/>
      <c r="M531" s="13"/>
      <c r="N531" s="13"/>
      <c r="O531" s="13"/>
      <c r="P531" s="13"/>
      <c r="Q531" s="13"/>
      <c r="R531" s="13"/>
      <c r="S531" s="13"/>
    </row>
    <row r="532" spans="1:19" ht="12.7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3"/>
      <c r="K532" s="13"/>
      <c r="L532" s="13"/>
      <c r="M532" s="13"/>
      <c r="N532" s="13"/>
      <c r="O532" s="13"/>
      <c r="P532" s="13"/>
      <c r="Q532" s="13"/>
      <c r="R532" s="13"/>
      <c r="S532" s="13"/>
    </row>
    <row r="533" spans="1:19" ht="12.7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3"/>
      <c r="K533" s="13"/>
      <c r="L533" s="13"/>
      <c r="M533" s="13"/>
      <c r="N533" s="13"/>
      <c r="O533" s="13"/>
      <c r="P533" s="13"/>
      <c r="Q533" s="13"/>
      <c r="R533" s="13"/>
      <c r="S533" s="13"/>
    </row>
    <row r="534" spans="1:19" ht="12.7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3"/>
      <c r="K534" s="13"/>
      <c r="L534" s="13"/>
      <c r="M534" s="13"/>
      <c r="N534" s="13"/>
      <c r="O534" s="13"/>
      <c r="P534" s="13"/>
      <c r="Q534" s="13"/>
      <c r="R534" s="13"/>
      <c r="S534" s="13"/>
    </row>
    <row r="535" spans="1:19" ht="12.7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3"/>
      <c r="K535" s="13"/>
      <c r="L535" s="13"/>
      <c r="M535" s="13"/>
      <c r="N535" s="13"/>
      <c r="O535" s="13"/>
      <c r="P535" s="13"/>
      <c r="Q535" s="13"/>
      <c r="R535" s="13"/>
      <c r="S535" s="13"/>
    </row>
    <row r="536" spans="1:19" ht="12.7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3"/>
      <c r="K536" s="13"/>
      <c r="L536" s="13"/>
      <c r="M536" s="13"/>
      <c r="N536" s="13"/>
      <c r="O536" s="13"/>
      <c r="P536" s="13"/>
      <c r="Q536" s="13"/>
      <c r="R536" s="13"/>
      <c r="S536" s="13"/>
    </row>
    <row r="537" spans="1:19" ht="12.7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3"/>
      <c r="K537" s="13"/>
      <c r="L537" s="13"/>
      <c r="M537" s="13"/>
      <c r="N537" s="13"/>
      <c r="O537" s="13"/>
      <c r="P537" s="13"/>
      <c r="Q537" s="13"/>
      <c r="R537" s="13"/>
      <c r="S537" s="13"/>
    </row>
    <row r="538" spans="1:19" ht="12.7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3"/>
      <c r="K538" s="13"/>
      <c r="L538" s="13"/>
      <c r="M538" s="13"/>
      <c r="N538" s="13"/>
      <c r="O538" s="13"/>
      <c r="P538" s="13"/>
      <c r="Q538" s="13"/>
      <c r="R538" s="13"/>
      <c r="S538" s="13"/>
    </row>
    <row r="539" spans="1:19" ht="12.7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3"/>
      <c r="K539" s="13"/>
      <c r="L539" s="13"/>
      <c r="M539" s="13"/>
      <c r="N539" s="13"/>
      <c r="O539" s="13"/>
      <c r="P539" s="13"/>
      <c r="Q539" s="13"/>
      <c r="R539" s="13"/>
      <c r="S539" s="13"/>
    </row>
    <row r="540" spans="1:19" ht="12.7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3"/>
      <c r="K540" s="13"/>
      <c r="L540" s="13"/>
      <c r="M540" s="13"/>
      <c r="N540" s="13"/>
      <c r="O540" s="13"/>
      <c r="P540" s="13"/>
      <c r="Q540" s="13"/>
      <c r="R540" s="13"/>
      <c r="S540" s="13"/>
    </row>
    <row r="541" spans="1:19" ht="12.7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3"/>
      <c r="K541" s="13"/>
      <c r="L541" s="13"/>
      <c r="M541" s="13"/>
      <c r="N541" s="13"/>
      <c r="O541" s="13"/>
      <c r="P541" s="13"/>
      <c r="Q541" s="13"/>
      <c r="R541" s="13"/>
      <c r="S541" s="13"/>
    </row>
    <row r="542" spans="1:19" ht="12.7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3"/>
      <c r="K542" s="13"/>
      <c r="L542" s="13"/>
      <c r="M542" s="13"/>
      <c r="N542" s="13"/>
      <c r="O542" s="13"/>
      <c r="P542" s="13"/>
      <c r="Q542" s="13"/>
      <c r="R542" s="13"/>
      <c r="S542" s="13"/>
    </row>
    <row r="543" spans="1:19" ht="12.7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3"/>
      <c r="K543" s="13"/>
      <c r="L543" s="13"/>
      <c r="M543" s="13"/>
      <c r="N543" s="13"/>
      <c r="O543" s="13"/>
      <c r="P543" s="13"/>
      <c r="Q543" s="13"/>
      <c r="R543" s="13"/>
      <c r="S543" s="13"/>
    </row>
    <row r="544" spans="1:19" ht="12.7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3"/>
      <c r="K544" s="13"/>
      <c r="L544" s="13"/>
      <c r="M544" s="13"/>
      <c r="N544" s="13"/>
      <c r="O544" s="13"/>
      <c r="P544" s="13"/>
      <c r="Q544" s="13"/>
      <c r="R544" s="13"/>
      <c r="S544" s="13"/>
    </row>
    <row r="545" spans="1:19" ht="12.7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3"/>
      <c r="K545" s="13"/>
      <c r="L545" s="13"/>
      <c r="M545" s="13"/>
      <c r="N545" s="13"/>
      <c r="O545" s="13"/>
      <c r="P545" s="13"/>
      <c r="Q545" s="13"/>
      <c r="R545" s="13"/>
      <c r="S545" s="13"/>
    </row>
    <row r="546" spans="1:19" ht="12.7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3"/>
      <c r="K546" s="13"/>
      <c r="L546" s="13"/>
      <c r="M546" s="13"/>
      <c r="N546" s="13"/>
      <c r="O546" s="13"/>
      <c r="P546" s="13"/>
      <c r="Q546" s="13"/>
      <c r="R546" s="13"/>
      <c r="S546" s="13"/>
    </row>
    <row r="547" spans="1:19" ht="12.7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3"/>
      <c r="K547" s="13"/>
      <c r="L547" s="13"/>
      <c r="M547" s="13"/>
      <c r="N547" s="13"/>
      <c r="O547" s="13"/>
      <c r="P547" s="13"/>
      <c r="Q547" s="13"/>
      <c r="R547" s="13"/>
      <c r="S547" s="13"/>
    </row>
    <row r="548" spans="1:19" ht="12.7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3"/>
      <c r="K548" s="13"/>
      <c r="L548" s="13"/>
      <c r="M548" s="13"/>
      <c r="N548" s="13"/>
      <c r="O548" s="13"/>
      <c r="P548" s="13"/>
      <c r="Q548" s="13"/>
      <c r="R548" s="13"/>
      <c r="S548" s="13"/>
    </row>
    <row r="549" spans="1:19" ht="12.7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3"/>
      <c r="K549" s="13"/>
      <c r="L549" s="13"/>
      <c r="M549" s="13"/>
      <c r="N549" s="13"/>
      <c r="O549" s="13"/>
      <c r="P549" s="13"/>
      <c r="Q549" s="13"/>
      <c r="R549" s="13"/>
      <c r="S549" s="13"/>
    </row>
    <row r="550" spans="1:19" ht="12.7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3"/>
      <c r="K550" s="13"/>
      <c r="L550" s="13"/>
      <c r="M550" s="13"/>
      <c r="N550" s="13"/>
      <c r="O550" s="13"/>
      <c r="P550" s="13"/>
      <c r="Q550" s="13"/>
      <c r="R550" s="13"/>
      <c r="S550" s="13"/>
    </row>
    <row r="551" spans="1:19" ht="12.7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3"/>
      <c r="K551" s="13"/>
      <c r="L551" s="13"/>
      <c r="M551" s="13"/>
      <c r="N551" s="13"/>
      <c r="O551" s="13"/>
      <c r="P551" s="13"/>
      <c r="Q551" s="13"/>
      <c r="R551" s="13"/>
      <c r="S551" s="13"/>
    </row>
    <row r="552" spans="1:19" ht="12.7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3"/>
      <c r="O552" s="13"/>
      <c r="P552" s="13"/>
      <c r="Q552" s="13"/>
      <c r="R552" s="13"/>
      <c r="S552" s="13"/>
    </row>
    <row r="553" spans="1:19" ht="12.7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3"/>
      <c r="K553" s="13"/>
      <c r="L553" s="13"/>
      <c r="M553" s="13"/>
      <c r="N553" s="13"/>
      <c r="O553" s="13"/>
      <c r="P553" s="13"/>
      <c r="Q553" s="13"/>
      <c r="R553" s="13"/>
      <c r="S553" s="13"/>
    </row>
    <row r="554" spans="1:19" ht="12.7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3"/>
      <c r="K554" s="13"/>
      <c r="L554" s="13"/>
      <c r="M554" s="13"/>
      <c r="N554" s="13"/>
      <c r="O554" s="13"/>
      <c r="P554" s="13"/>
      <c r="Q554" s="13"/>
      <c r="R554" s="13"/>
      <c r="S554" s="13"/>
    </row>
    <row r="555" spans="1:19" ht="12.7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3"/>
      <c r="K555" s="13"/>
      <c r="L555" s="13"/>
      <c r="M555" s="13"/>
      <c r="N555" s="13"/>
      <c r="O555" s="13"/>
      <c r="P555" s="13"/>
      <c r="Q555" s="13"/>
      <c r="R555" s="13"/>
      <c r="S555" s="13"/>
    </row>
    <row r="556" spans="1:19" ht="12.7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3"/>
      <c r="K556" s="13"/>
      <c r="L556" s="13"/>
      <c r="M556" s="13"/>
      <c r="N556" s="13"/>
      <c r="O556" s="13"/>
      <c r="P556" s="13"/>
      <c r="Q556" s="13"/>
      <c r="R556" s="13"/>
      <c r="S556" s="13"/>
    </row>
    <row r="557" spans="1:19" ht="12.7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3"/>
      <c r="K557" s="13"/>
      <c r="L557" s="13"/>
      <c r="M557" s="13"/>
      <c r="N557" s="13"/>
      <c r="O557" s="13"/>
      <c r="P557" s="13"/>
      <c r="Q557" s="13"/>
      <c r="R557" s="13"/>
      <c r="S557" s="13"/>
    </row>
    <row r="558" spans="1:19" ht="12.7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3"/>
      <c r="K558" s="13"/>
      <c r="L558" s="13"/>
      <c r="M558" s="13"/>
      <c r="N558" s="13"/>
      <c r="O558" s="13"/>
      <c r="P558" s="13"/>
      <c r="Q558" s="13"/>
      <c r="R558" s="13"/>
      <c r="S558" s="13"/>
    </row>
    <row r="559" spans="1:19" ht="12.7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3"/>
      <c r="K559" s="13"/>
      <c r="L559" s="13"/>
      <c r="M559" s="13"/>
      <c r="N559" s="13"/>
      <c r="O559" s="13"/>
      <c r="P559" s="13"/>
      <c r="Q559" s="13"/>
      <c r="R559" s="13"/>
      <c r="S559" s="13"/>
    </row>
    <row r="560" spans="1:19" ht="12.7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3"/>
      <c r="K560" s="13"/>
      <c r="L560" s="13"/>
      <c r="M560" s="13"/>
      <c r="N560" s="13"/>
      <c r="O560" s="13"/>
      <c r="P560" s="13"/>
      <c r="Q560" s="13"/>
      <c r="R560" s="13"/>
      <c r="S560" s="13"/>
    </row>
    <row r="561" spans="1:19" ht="12.7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3"/>
      <c r="K561" s="13"/>
      <c r="L561" s="13"/>
      <c r="M561" s="13"/>
      <c r="N561" s="13"/>
      <c r="O561" s="13"/>
      <c r="P561" s="13"/>
      <c r="Q561" s="13"/>
      <c r="R561" s="13"/>
      <c r="S561" s="13"/>
    </row>
    <row r="562" spans="1:19" ht="12.7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3"/>
      <c r="K562" s="13"/>
      <c r="L562" s="13"/>
      <c r="M562" s="13"/>
      <c r="N562" s="13"/>
      <c r="O562" s="13"/>
      <c r="P562" s="13"/>
      <c r="Q562" s="13"/>
      <c r="R562" s="13"/>
      <c r="S562" s="13"/>
    </row>
    <row r="563" spans="1:19" ht="12.7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3"/>
      <c r="K563" s="13"/>
      <c r="L563" s="13"/>
      <c r="M563" s="13"/>
      <c r="N563" s="13"/>
      <c r="O563" s="13"/>
      <c r="P563" s="13"/>
      <c r="Q563" s="13"/>
      <c r="R563" s="13"/>
      <c r="S563" s="13"/>
    </row>
    <row r="564" spans="1:19" ht="12.7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3"/>
      <c r="K564" s="13"/>
      <c r="L564" s="13"/>
      <c r="M564" s="13"/>
      <c r="N564" s="13"/>
      <c r="O564" s="13"/>
      <c r="P564" s="13"/>
      <c r="Q564" s="13"/>
      <c r="R564" s="13"/>
      <c r="S564" s="13"/>
    </row>
    <row r="565" spans="1:19" ht="12.7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3"/>
      <c r="K565" s="13"/>
      <c r="L565" s="13"/>
      <c r="M565" s="13"/>
      <c r="N565" s="13"/>
      <c r="O565" s="13"/>
      <c r="P565" s="13"/>
      <c r="Q565" s="13"/>
      <c r="R565" s="13"/>
      <c r="S565" s="13"/>
    </row>
    <row r="566" spans="1:19" ht="12.7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3"/>
      <c r="K566" s="13"/>
      <c r="L566" s="13"/>
      <c r="M566" s="13"/>
      <c r="N566" s="13"/>
      <c r="O566" s="13"/>
      <c r="P566" s="13"/>
      <c r="Q566" s="13"/>
      <c r="R566" s="13"/>
      <c r="S566" s="13"/>
    </row>
    <row r="567" spans="1:19" ht="12.7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3"/>
      <c r="O567" s="13"/>
      <c r="P567" s="13"/>
      <c r="Q567" s="13"/>
      <c r="R567" s="13"/>
      <c r="S567" s="13"/>
    </row>
    <row r="568" spans="1:19" ht="12.7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3"/>
      <c r="O568" s="13"/>
      <c r="P568" s="13"/>
      <c r="Q568" s="13"/>
      <c r="R568" s="13"/>
      <c r="S568" s="13"/>
    </row>
    <row r="569" spans="1:19" ht="12.7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3"/>
      <c r="K569" s="13"/>
      <c r="L569" s="13"/>
      <c r="M569" s="13"/>
      <c r="N569" s="13"/>
      <c r="O569" s="13"/>
      <c r="P569" s="13"/>
      <c r="Q569" s="13"/>
      <c r="R569" s="13"/>
      <c r="S569" s="13"/>
    </row>
    <row r="570" spans="1:19" ht="12.7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3"/>
      <c r="K570" s="13"/>
      <c r="L570" s="13"/>
      <c r="M570" s="13"/>
      <c r="N570" s="13"/>
      <c r="O570" s="13"/>
      <c r="P570" s="13"/>
      <c r="Q570" s="13"/>
      <c r="R570" s="13"/>
      <c r="S570" s="13"/>
    </row>
    <row r="571" spans="1:19" ht="12.7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3"/>
      <c r="K571" s="13"/>
      <c r="L571" s="13"/>
      <c r="M571" s="13"/>
      <c r="N571" s="13"/>
      <c r="O571" s="13"/>
      <c r="P571" s="13"/>
      <c r="Q571" s="13"/>
      <c r="R571" s="13"/>
      <c r="S571" s="13"/>
    </row>
    <row r="572" spans="1:19" ht="12.7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3"/>
      <c r="K572" s="13"/>
      <c r="L572" s="13"/>
      <c r="M572" s="13"/>
      <c r="N572" s="13"/>
      <c r="O572" s="13"/>
      <c r="P572" s="13"/>
      <c r="Q572" s="13"/>
      <c r="R572" s="13"/>
      <c r="S572" s="13"/>
    </row>
    <row r="573" spans="1:19" ht="12.7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3"/>
      <c r="K573" s="13"/>
      <c r="L573" s="13"/>
      <c r="M573" s="13"/>
      <c r="N573" s="13"/>
      <c r="O573" s="13"/>
      <c r="P573" s="13"/>
      <c r="Q573" s="13"/>
      <c r="R573" s="13"/>
      <c r="S573" s="13"/>
    </row>
    <row r="574" spans="1:19" ht="12.7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3"/>
      <c r="K574" s="13"/>
      <c r="L574" s="13"/>
      <c r="M574" s="13"/>
      <c r="N574" s="13"/>
      <c r="O574" s="13"/>
      <c r="P574" s="13"/>
      <c r="Q574" s="13"/>
      <c r="R574" s="13"/>
      <c r="S574" s="13"/>
    </row>
    <row r="575" spans="1:19" ht="12.7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3"/>
      <c r="K575" s="13"/>
      <c r="L575" s="13"/>
      <c r="M575" s="13"/>
      <c r="N575" s="13"/>
      <c r="O575" s="13"/>
      <c r="P575" s="13"/>
      <c r="Q575" s="13"/>
      <c r="R575" s="13"/>
      <c r="S575" s="13"/>
    </row>
    <row r="576" spans="1:19" ht="12.7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3"/>
      <c r="K576" s="13"/>
      <c r="L576" s="13"/>
      <c r="M576" s="13"/>
      <c r="N576" s="13"/>
      <c r="O576" s="13"/>
      <c r="P576" s="13"/>
      <c r="Q576" s="13"/>
      <c r="R576" s="13"/>
      <c r="S576" s="13"/>
    </row>
    <row r="577" spans="1:19" ht="12.7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3"/>
      <c r="K577" s="13"/>
      <c r="L577" s="13"/>
      <c r="M577" s="13"/>
      <c r="N577" s="13"/>
      <c r="O577" s="13"/>
      <c r="P577" s="13"/>
      <c r="Q577" s="13"/>
      <c r="R577" s="13"/>
      <c r="S577" s="13"/>
    </row>
    <row r="578" spans="1:19" ht="12.7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3"/>
      <c r="K578" s="13"/>
      <c r="L578" s="13"/>
      <c r="M578" s="13"/>
      <c r="N578" s="13"/>
      <c r="O578" s="13"/>
      <c r="P578" s="13"/>
      <c r="Q578" s="13"/>
      <c r="R578" s="13"/>
      <c r="S578" s="13"/>
    </row>
    <row r="579" spans="1:19" ht="12.7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3"/>
      <c r="K579" s="13"/>
      <c r="L579" s="13"/>
      <c r="M579" s="13"/>
      <c r="N579" s="13"/>
      <c r="O579" s="13"/>
      <c r="P579" s="13"/>
      <c r="Q579" s="13"/>
      <c r="R579" s="13"/>
      <c r="S579" s="13"/>
    </row>
    <row r="580" spans="1:19" ht="12.7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3"/>
      <c r="K580" s="13"/>
      <c r="L580" s="13"/>
      <c r="M580" s="13"/>
      <c r="N580" s="13"/>
      <c r="O580" s="13"/>
      <c r="P580" s="13"/>
      <c r="Q580" s="13"/>
      <c r="R580" s="13"/>
      <c r="S580" s="13"/>
    </row>
    <row r="581" spans="1:19" ht="12.7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3"/>
      <c r="K581" s="13"/>
      <c r="L581" s="13"/>
      <c r="M581" s="13"/>
      <c r="N581" s="13"/>
      <c r="O581" s="13"/>
      <c r="P581" s="13"/>
      <c r="Q581" s="13"/>
      <c r="R581" s="13"/>
      <c r="S581" s="13"/>
    </row>
    <row r="582" spans="1:19" ht="12.7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3"/>
      <c r="K582" s="13"/>
      <c r="L582" s="13"/>
      <c r="M582" s="13"/>
      <c r="N582" s="13"/>
      <c r="O582" s="13"/>
      <c r="P582" s="13"/>
      <c r="Q582" s="13"/>
      <c r="R582" s="13"/>
      <c r="S582" s="13"/>
    </row>
    <row r="583" spans="1:19" ht="12.7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3"/>
      <c r="K583" s="13"/>
      <c r="L583" s="13"/>
      <c r="M583" s="13"/>
      <c r="N583" s="13"/>
      <c r="O583" s="13"/>
      <c r="P583" s="13"/>
      <c r="Q583" s="13"/>
      <c r="R583" s="13"/>
      <c r="S583" s="13"/>
    </row>
    <row r="584" spans="1:19" ht="12.7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3"/>
      <c r="K584" s="13"/>
      <c r="L584" s="13"/>
      <c r="M584" s="13"/>
      <c r="N584" s="13"/>
      <c r="O584" s="13"/>
      <c r="P584" s="13"/>
      <c r="Q584" s="13"/>
      <c r="R584" s="13"/>
      <c r="S584" s="13"/>
    </row>
    <row r="585" spans="1:19" ht="12.7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3"/>
      <c r="K585" s="13"/>
      <c r="L585" s="13"/>
      <c r="M585" s="13"/>
      <c r="N585" s="13"/>
      <c r="O585" s="13"/>
      <c r="P585" s="13"/>
      <c r="Q585" s="13"/>
      <c r="R585" s="13"/>
      <c r="S585" s="13"/>
    </row>
    <row r="586" spans="1:19" ht="12.7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3"/>
      <c r="O586" s="13"/>
      <c r="P586" s="13"/>
      <c r="Q586" s="13"/>
      <c r="R586" s="13"/>
      <c r="S586" s="13"/>
    </row>
    <row r="587" spans="1:19" ht="12.7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3"/>
      <c r="K587" s="13"/>
      <c r="L587" s="13"/>
      <c r="M587" s="13"/>
      <c r="N587" s="13"/>
      <c r="O587" s="13"/>
      <c r="P587" s="13"/>
      <c r="Q587" s="13"/>
      <c r="R587" s="13"/>
      <c r="S587" s="13"/>
    </row>
    <row r="588" spans="1:19" ht="12.7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3"/>
      <c r="K588" s="13"/>
      <c r="L588" s="13"/>
      <c r="M588" s="13"/>
      <c r="N588" s="13"/>
      <c r="O588" s="13"/>
      <c r="P588" s="13"/>
      <c r="Q588" s="13"/>
      <c r="R588" s="13"/>
      <c r="S588" s="13"/>
    </row>
    <row r="589" spans="1:19" ht="12.7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3"/>
      <c r="K589" s="13"/>
      <c r="L589" s="13"/>
      <c r="M589" s="13"/>
      <c r="N589" s="13"/>
      <c r="O589" s="13"/>
      <c r="P589" s="13"/>
      <c r="Q589" s="13"/>
      <c r="R589" s="13"/>
      <c r="S589" s="13"/>
    </row>
    <row r="590" spans="1:19" ht="12.7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3"/>
      <c r="K590" s="13"/>
      <c r="L590" s="13"/>
      <c r="M590" s="13"/>
      <c r="N590" s="13"/>
      <c r="O590" s="13"/>
      <c r="P590" s="13"/>
      <c r="Q590" s="13"/>
      <c r="R590" s="13"/>
      <c r="S590" s="13"/>
    </row>
    <row r="591" spans="1:19" ht="12.7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3"/>
      <c r="K591" s="13"/>
      <c r="L591" s="13"/>
      <c r="M591" s="13"/>
      <c r="N591" s="13"/>
      <c r="O591" s="13"/>
      <c r="P591" s="13"/>
      <c r="Q591" s="13"/>
      <c r="R591" s="13"/>
      <c r="S591" s="13"/>
    </row>
    <row r="592" spans="1:19" ht="12.7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3"/>
      <c r="K592" s="13"/>
      <c r="L592" s="13"/>
      <c r="M592" s="13"/>
      <c r="N592" s="13"/>
      <c r="O592" s="13"/>
      <c r="P592" s="13"/>
      <c r="Q592" s="13"/>
      <c r="R592" s="13"/>
      <c r="S592" s="13"/>
    </row>
    <row r="593" spans="1:24" ht="12.7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3"/>
      <c r="K593" s="13"/>
      <c r="L593" s="13"/>
      <c r="M593" s="13"/>
      <c r="N593" s="13"/>
      <c r="O593" s="13"/>
      <c r="P593" s="13"/>
      <c r="Q593" s="13"/>
      <c r="R593" s="13"/>
      <c r="S593" s="13"/>
    </row>
    <row r="594" spans="1:24" ht="12.7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3"/>
      <c r="K594" s="13"/>
      <c r="L594" s="13"/>
      <c r="M594" s="13"/>
      <c r="N594" s="13"/>
      <c r="O594" s="13"/>
      <c r="P594" s="13"/>
      <c r="Q594" s="13"/>
      <c r="R594" s="13"/>
      <c r="S594" s="13"/>
    </row>
    <row r="595" spans="1:24" ht="12.7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3"/>
      <c r="K595" s="13"/>
      <c r="L595" s="13"/>
      <c r="M595" s="13"/>
      <c r="N595" s="13"/>
      <c r="O595" s="13"/>
      <c r="P595" s="13"/>
      <c r="Q595" s="13"/>
      <c r="R595" s="13"/>
      <c r="S595" s="13"/>
    </row>
    <row r="596" spans="1:24" ht="12.7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3"/>
      <c r="K596" s="13"/>
      <c r="L596" s="13"/>
      <c r="M596" s="13"/>
      <c r="N596" s="13"/>
      <c r="O596" s="13"/>
      <c r="P596" s="13"/>
      <c r="Q596" s="13"/>
      <c r="R596" s="13"/>
      <c r="S596" s="13"/>
    </row>
    <row r="597" spans="1:24" ht="12.7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3"/>
      <c r="K597" s="13"/>
      <c r="L597" s="13"/>
      <c r="M597" s="13"/>
      <c r="N597" s="13"/>
      <c r="O597" s="13"/>
      <c r="P597" s="13"/>
      <c r="Q597" s="13"/>
      <c r="R597" s="13"/>
      <c r="S597" s="13"/>
    </row>
    <row r="598" spans="1:24" ht="12.7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3"/>
      <c r="K598" s="13"/>
      <c r="L598" s="13"/>
      <c r="M598" s="13"/>
      <c r="N598" s="13"/>
      <c r="O598" s="13"/>
      <c r="P598" s="13"/>
      <c r="Q598" s="13"/>
      <c r="R598" s="13"/>
      <c r="S598" s="13"/>
    </row>
    <row r="599" spans="1:24" ht="12.7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3"/>
      <c r="K599" s="13"/>
      <c r="L599" s="13"/>
      <c r="M599" s="13"/>
      <c r="N599" s="13"/>
      <c r="O599" s="13"/>
      <c r="P599" s="13"/>
      <c r="Q599" s="13"/>
      <c r="R599" s="13"/>
      <c r="S599" s="13"/>
    </row>
    <row r="600" spans="1:24" ht="12.75" customHeight="1" thickBo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3"/>
      <c r="K600" s="13"/>
      <c r="L600" s="13"/>
      <c r="M600" s="13"/>
      <c r="N600" s="13"/>
      <c r="O600" s="13"/>
      <c r="P600" s="13"/>
      <c r="Q600" s="13"/>
      <c r="R600" s="13"/>
      <c r="S600" s="13"/>
    </row>
    <row r="601" spans="1:24" ht="12.75" customHeight="1" thickBo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V601" s="17" t="s">
        <v>36</v>
      </c>
      <c r="W601" s="18"/>
      <c r="X601" s="19"/>
    </row>
    <row r="602" spans="1:24" ht="12.7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V602" s="17" t="s">
        <v>37</v>
      </c>
      <c r="W602" s="20" t="s">
        <v>38</v>
      </c>
      <c r="X602" s="20"/>
    </row>
    <row r="603" spans="1:24" ht="12.7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V603" s="21" t="s">
        <v>39</v>
      </c>
      <c r="W603" s="22" t="s">
        <v>40</v>
      </c>
      <c r="X603" s="22"/>
    </row>
    <row r="604" spans="1:24" ht="12.7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V604" s="21" t="s">
        <v>41</v>
      </c>
      <c r="W604" s="22" t="s">
        <v>42</v>
      </c>
      <c r="X604" s="22"/>
    </row>
    <row r="605" spans="1:24" ht="12.7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V605" s="21" t="s">
        <v>43</v>
      </c>
      <c r="W605" s="22" t="s">
        <v>44</v>
      </c>
      <c r="X605" s="22" t="s">
        <v>45</v>
      </c>
    </row>
    <row r="606" spans="1:24" ht="12.7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V606" s="21" t="s">
        <v>46</v>
      </c>
      <c r="W606" s="22" t="s">
        <v>44</v>
      </c>
      <c r="X606" s="22" t="s">
        <v>47</v>
      </c>
    </row>
    <row r="607" spans="1:24" ht="12.7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V607" s="23" t="s">
        <v>48</v>
      </c>
      <c r="W607" s="24" t="s">
        <v>49</v>
      </c>
      <c r="X607" s="24" t="s">
        <v>50</v>
      </c>
    </row>
    <row r="608" spans="1:24" ht="12.7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V608" s="23" t="s">
        <v>51</v>
      </c>
      <c r="W608" s="24" t="s">
        <v>52</v>
      </c>
      <c r="X608" s="24" t="s">
        <v>53</v>
      </c>
    </row>
    <row r="609" spans="1:24" ht="12.7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V609" s="23" t="s">
        <v>54</v>
      </c>
      <c r="W609" s="24" t="s">
        <v>55</v>
      </c>
      <c r="X609" s="24" t="s">
        <v>56</v>
      </c>
    </row>
    <row r="610" spans="1:24" ht="12.7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V610" s="23" t="s">
        <v>54</v>
      </c>
      <c r="W610" s="24" t="s">
        <v>57</v>
      </c>
      <c r="X610" s="24" t="s">
        <v>58</v>
      </c>
    </row>
    <row r="611" spans="1:24" ht="12.7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V611" s="23" t="s">
        <v>54</v>
      </c>
      <c r="W611" s="24" t="s">
        <v>59</v>
      </c>
      <c r="X611" s="24" t="s">
        <v>60</v>
      </c>
    </row>
    <row r="612" spans="1:24" ht="12.75" customHeight="1" thickBo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V612" s="25" t="s">
        <v>54</v>
      </c>
      <c r="W612" s="26" t="s">
        <v>61</v>
      </c>
      <c r="X612" s="26" t="s">
        <v>62</v>
      </c>
    </row>
    <row r="613" spans="1:24" ht="12.7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3"/>
      <c r="K613" s="13"/>
      <c r="L613" s="13"/>
      <c r="M613" s="13"/>
      <c r="N613" s="13"/>
      <c r="O613" s="13"/>
      <c r="P613" s="13"/>
      <c r="Q613" s="13"/>
      <c r="R613" s="13"/>
      <c r="S613" s="13"/>
    </row>
    <row r="614" spans="1:24" ht="12.7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3"/>
      <c r="K614" s="13"/>
      <c r="L614" s="13"/>
      <c r="M614" s="13"/>
      <c r="N614" s="13"/>
      <c r="O614" s="13"/>
      <c r="P614" s="13"/>
      <c r="Q614" s="13"/>
      <c r="R614" s="13"/>
      <c r="S614" s="13"/>
    </row>
    <row r="615" spans="1:24" ht="12.7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3"/>
      <c r="K615" s="13"/>
      <c r="L615" s="13"/>
      <c r="M615" s="13"/>
      <c r="N615" s="13"/>
      <c r="O615" s="13"/>
      <c r="P615" s="13"/>
      <c r="Q615" s="13"/>
      <c r="R615" s="13"/>
      <c r="S615" s="13"/>
    </row>
    <row r="616" spans="1:24" ht="12.7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3"/>
      <c r="K616" s="13"/>
      <c r="L616" s="13"/>
      <c r="M616" s="13"/>
      <c r="N616" s="13"/>
      <c r="O616" s="13"/>
      <c r="P616" s="13"/>
      <c r="Q616" s="13"/>
      <c r="R616" s="13"/>
      <c r="S616" s="13"/>
    </row>
    <row r="617" spans="1:24" ht="12.7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3"/>
      <c r="K617" s="13"/>
      <c r="L617" s="13"/>
      <c r="M617" s="13"/>
      <c r="N617" s="13"/>
      <c r="O617" s="13"/>
      <c r="P617" s="13"/>
      <c r="Q617" s="13"/>
      <c r="R617" s="13"/>
      <c r="S617" s="13"/>
    </row>
    <row r="618" spans="1:24" ht="12.7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3"/>
      <c r="K618" s="13"/>
      <c r="L618" s="13"/>
      <c r="M618" s="13"/>
      <c r="N618" s="13"/>
      <c r="O618" s="13"/>
      <c r="P618" s="13"/>
      <c r="Q618" s="13"/>
      <c r="R618" s="13"/>
      <c r="S618" s="13"/>
    </row>
    <row r="619" spans="1:24" ht="12.7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3"/>
      <c r="K619" s="13"/>
      <c r="L619" s="13"/>
      <c r="M619" s="13"/>
      <c r="N619" s="13"/>
      <c r="O619" s="13"/>
      <c r="P619" s="13"/>
      <c r="Q619" s="13"/>
      <c r="R619" s="13"/>
      <c r="S619" s="13"/>
    </row>
    <row r="620" spans="1:24" ht="12.7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3"/>
      <c r="O620" s="13"/>
      <c r="P620" s="13"/>
      <c r="Q620" s="13"/>
      <c r="R620" s="13"/>
      <c r="S620" s="13"/>
    </row>
    <row r="621" spans="1:24" ht="12.7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3"/>
      <c r="K621" s="13"/>
      <c r="L621" s="13"/>
      <c r="M621" s="13"/>
      <c r="N621" s="13"/>
      <c r="O621" s="13"/>
      <c r="P621" s="13"/>
      <c r="Q621" s="13"/>
      <c r="R621" s="13"/>
      <c r="S621" s="13"/>
    </row>
    <row r="622" spans="1:24" ht="12.7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3"/>
      <c r="K622" s="13"/>
      <c r="L622" s="13"/>
      <c r="M622" s="13"/>
      <c r="N622" s="13"/>
      <c r="O622" s="13"/>
      <c r="P622" s="13"/>
      <c r="Q622" s="13"/>
      <c r="R622" s="13"/>
      <c r="S622" s="13"/>
    </row>
    <row r="623" spans="1:24" ht="12.7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3"/>
      <c r="K623" s="13"/>
      <c r="L623" s="13"/>
      <c r="M623" s="13"/>
      <c r="N623" s="13"/>
      <c r="O623" s="13"/>
      <c r="P623" s="13"/>
      <c r="Q623" s="13"/>
      <c r="R623" s="13"/>
      <c r="S623" s="13"/>
    </row>
    <row r="624" spans="1:24" ht="12.7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3"/>
      <c r="K624" s="13"/>
      <c r="L624" s="13"/>
      <c r="M624" s="13"/>
      <c r="N624" s="13"/>
      <c r="O624" s="13"/>
      <c r="P624" s="13"/>
      <c r="Q624" s="13"/>
      <c r="R624" s="13"/>
      <c r="S624" s="13"/>
    </row>
    <row r="625" spans="1:19" ht="12.7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3"/>
      <c r="K625" s="13"/>
      <c r="L625" s="13"/>
      <c r="M625" s="13"/>
      <c r="N625" s="13"/>
      <c r="O625" s="13"/>
      <c r="P625" s="13"/>
      <c r="Q625" s="13"/>
      <c r="R625" s="13"/>
      <c r="S625" s="13"/>
    </row>
    <row r="626" spans="1:19" ht="12.7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3"/>
      <c r="K626" s="13"/>
      <c r="L626" s="13"/>
      <c r="M626" s="13"/>
      <c r="N626" s="13"/>
      <c r="O626" s="13"/>
      <c r="P626" s="13"/>
      <c r="Q626" s="13"/>
      <c r="R626" s="13"/>
      <c r="S626" s="13"/>
    </row>
    <row r="627" spans="1:19" ht="12.7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3"/>
      <c r="K627" s="13"/>
      <c r="L627" s="13"/>
      <c r="M627" s="13"/>
      <c r="N627" s="13"/>
      <c r="O627" s="13"/>
      <c r="P627" s="13"/>
      <c r="Q627" s="13"/>
      <c r="R627" s="13"/>
      <c r="S627" s="13"/>
    </row>
    <row r="628" spans="1:19" ht="12.7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3"/>
      <c r="K628" s="13"/>
      <c r="L628" s="13"/>
      <c r="M628" s="13"/>
      <c r="N628" s="13"/>
      <c r="O628" s="13"/>
      <c r="P628" s="13"/>
      <c r="Q628" s="13"/>
      <c r="R628" s="13"/>
      <c r="S628" s="13"/>
    </row>
    <row r="629" spans="1:19" ht="12.7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3"/>
      <c r="K629" s="13"/>
      <c r="L629" s="13"/>
      <c r="M629" s="13"/>
      <c r="N629" s="13"/>
      <c r="O629" s="13"/>
      <c r="P629" s="13"/>
      <c r="Q629" s="13"/>
      <c r="R629" s="13"/>
      <c r="S629" s="13"/>
    </row>
    <row r="630" spans="1:19" ht="12.7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3"/>
      <c r="K630" s="13"/>
      <c r="L630" s="13"/>
      <c r="M630" s="13"/>
      <c r="N630" s="13"/>
      <c r="O630" s="13"/>
      <c r="P630" s="13"/>
      <c r="Q630" s="13"/>
      <c r="R630" s="13"/>
      <c r="S630" s="13"/>
    </row>
    <row r="631" spans="1:19" ht="12.7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3"/>
      <c r="K631" s="13"/>
      <c r="L631" s="13"/>
      <c r="M631" s="13"/>
      <c r="N631" s="13"/>
      <c r="O631" s="13"/>
      <c r="P631" s="13"/>
      <c r="Q631" s="13"/>
      <c r="R631" s="13"/>
      <c r="S631" s="13"/>
    </row>
    <row r="632" spans="1:19" ht="12.7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3"/>
      <c r="K632" s="13"/>
      <c r="L632" s="13"/>
      <c r="M632" s="13"/>
      <c r="N632" s="13"/>
      <c r="O632" s="13"/>
      <c r="P632" s="13"/>
      <c r="Q632" s="13"/>
      <c r="R632" s="13"/>
      <c r="S632" s="13"/>
    </row>
    <row r="633" spans="1:19" ht="12.7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3"/>
      <c r="K633" s="13"/>
      <c r="L633" s="13"/>
      <c r="M633" s="13"/>
      <c r="N633" s="13"/>
      <c r="O633" s="13"/>
      <c r="P633" s="13"/>
      <c r="Q633" s="13"/>
      <c r="R633" s="13"/>
      <c r="S633" s="13"/>
    </row>
    <row r="634" spans="1:19" ht="12.7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3"/>
      <c r="K634" s="13"/>
      <c r="L634" s="13"/>
      <c r="M634" s="13"/>
      <c r="N634" s="13"/>
      <c r="O634" s="13"/>
      <c r="P634" s="13"/>
      <c r="Q634" s="13"/>
      <c r="R634" s="13"/>
      <c r="S634" s="13"/>
    </row>
    <row r="635" spans="1:19" ht="12.7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3"/>
      <c r="K635" s="13"/>
      <c r="L635" s="13"/>
      <c r="M635" s="13"/>
      <c r="N635" s="13"/>
      <c r="O635" s="13"/>
      <c r="P635" s="13"/>
      <c r="Q635" s="13"/>
      <c r="R635" s="13"/>
      <c r="S635" s="13"/>
    </row>
    <row r="636" spans="1:19" ht="12.7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3"/>
      <c r="K636" s="13"/>
      <c r="L636" s="13"/>
      <c r="M636" s="13"/>
      <c r="N636" s="13"/>
      <c r="O636" s="13"/>
      <c r="P636" s="13"/>
      <c r="Q636" s="13"/>
      <c r="R636" s="13"/>
      <c r="S636" s="13"/>
    </row>
    <row r="637" spans="1:19" ht="12.7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3"/>
      <c r="K637" s="13"/>
      <c r="L637" s="13"/>
      <c r="M637" s="13"/>
      <c r="N637" s="13"/>
      <c r="O637" s="13"/>
      <c r="P637" s="13"/>
      <c r="Q637" s="13"/>
      <c r="R637" s="13"/>
      <c r="S637" s="13"/>
    </row>
    <row r="638" spans="1:19" ht="12.7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3"/>
      <c r="K638" s="13"/>
      <c r="L638" s="13"/>
      <c r="M638" s="13"/>
      <c r="N638" s="13"/>
      <c r="O638" s="13"/>
      <c r="P638" s="13"/>
      <c r="Q638" s="13"/>
      <c r="R638" s="13"/>
      <c r="S638" s="13"/>
    </row>
    <row r="639" spans="1:19" ht="12.7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3"/>
      <c r="K639" s="13"/>
      <c r="L639" s="13"/>
      <c r="M639" s="13"/>
      <c r="N639" s="13"/>
      <c r="O639" s="13"/>
      <c r="P639" s="13"/>
      <c r="Q639" s="13"/>
      <c r="R639" s="13"/>
      <c r="S639" s="13"/>
    </row>
    <row r="640" spans="1:19" ht="12.7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3"/>
      <c r="K640" s="13"/>
      <c r="L640" s="13"/>
      <c r="M640" s="13"/>
      <c r="N640" s="13"/>
      <c r="O640" s="13"/>
      <c r="P640" s="13"/>
      <c r="Q640" s="13"/>
      <c r="R640" s="13"/>
      <c r="S640" s="13"/>
    </row>
    <row r="641" spans="1:19" ht="12.7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3"/>
      <c r="K641" s="13"/>
      <c r="L641" s="13"/>
      <c r="M641" s="13"/>
      <c r="N641" s="13"/>
      <c r="O641" s="13"/>
      <c r="P641" s="13"/>
      <c r="Q641" s="13"/>
      <c r="R641" s="13"/>
      <c r="S641" s="13"/>
    </row>
    <row r="642" spans="1:19" ht="12.7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3"/>
      <c r="K642" s="13"/>
      <c r="L642" s="13"/>
      <c r="M642" s="13"/>
      <c r="N642" s="13"/>
      <c r="O642" s="13"/>
      <c r="P642" s="13"/>
      <c r="Q642" s="13"/>
      <c r="R642" s="13"/>
      <c r="S642" s="13"/>
    </row>
    <row r="643" spans="1:19" ht="12.7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3"/>
      <c r="K643" s="13"/>
      <c r="L643" s="13"/>
      <c r="M643" s="13"/>
      <c r="N643" s="13"/>
      <c r="O643" s="13"/>
      <c r="P643" s="13"/>
      <c r="Q643" s="13"/>
      <c r="R643" s="13"/>
      <c r="S643" s="13"/>
    </row>
    <row r="644" spans="1:19" ht="12.7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3"/>
      <c r="K644" s="13"/>
      <c r="L644" s="13"/>
      <c r="M644" s="13"/>
      <c r="N644" s="13"/>
      <c r="O644" s="13"/>
      <c r="P644" s="13"/>
      <c r="Q644" s="13"/>
      <c r="R644" s="13"/>
      <c r="S644" s="13"/>
    </row>
    <row r="645" spans="1:19" ht="12.7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3"/>
      <c r="K645" s="13"/>
      <c r="L645" s="13"/>
      <c r="M645" s="13"/>
      <c r="N645" s="13"/>
      <c r="O645" s="13"/>
      <c r="P645" s="13"/>
      <c r="Q645" s="13"/>
      <c r="R645" s="13"/>
      <c r="S645" s="13"/>
    </row>
    <row r="646" spans="1:19" ht="12.7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3"/>
      <c r="K646" s="13"/>
      <c r="L646" s="13"/>
      <c r="M646" s="13"/>
      <c r="N646" s="13"/>
      <c r="O646" s="13"/>
      <c r="P646" s="13"/>
      <c r="Q646" s="13"/>
      <c r="R646" s="13"/>
      <c r="S646" s="13"/>
    </row>
    <row r="647" spans="1:19" ht="12.7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3"/>
      <c r="K647" s="13"/>
      <c r="L647" s="13"/>
      <c r="M647" s="13"/>
      <c r="N647" s="13"/>
      <c r="O647" s="13"/>
      <c r="P647" s="13"/>
      <c r="Q647" s="13"/>
      <c r="R647" s="13"/>
      <c r="S647" s="13"/>
    </row>
    <row r="648" spans="1:19" ht="12.7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3"/>
      <c r="O648" s="13"/>
      <c r="P648" s="13"/>
      <c r="Q648" s="13"/>
      <c r="R648" s="13"/>
      <c r="S648" s="13"/>
    </row>
    <row r="649" spans="1:19" ht="12.7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3"/>
      <c r="K649" s="13"/>
      <c r="L649" s="13"/>
      <c r="M649" s="13"/>
      <c r="N649" s="13"/>
      <c r="O649" s="13"/>
      <c r="P649" s="13"/>
      <c r="Q649" s="13"/>
      <c r="R649" s="13"/>
      <c r="S649" s="13"/>
    </row>
    <row r="650" spans="1:19" ht="12.7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3"/>
      <c r="K650" s="13"/>
      <c r="L650" s="13"/>
      <c r="M650" s="13"/>
      <c r="N650" s="13"/>
      <c r="O650" s="13"/>
      <c r="P650" s="13"/>
      <c r="Q650" s="13"/>
      <c r="R650" s="13"/>
      <c r="S650" s="13"/>
    </row>
    <row r="651" spans="1:19" ht="12.7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3"/>
      <c r="K651" s="13"/>
      <c r="L651" s="13"/>
      <c r="M651" s="13"/>
      <c r="N651" s="13"/>
      <c r="O651" s="13"/>
      <c r="P651" s="13"/>
      <c r="Q651" s="13"/>
      <c r="R651" s="13"/>
      <c r="S651" s="13"/>
    </row>
    <row r="652" spans="1:19" ht="12.7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3"/>
      <c r="K652" s="13"/>
      <c r="L652" s="13"/>
      <c r="M652" s="13"/>
      <c r="N652" s="13"/>
      <c r="O652" s="13"/>
      <c r="P652" s="13"/>
      <c r="Q652" s="13"/>
      <c r="R652" s="13"/>
      <c r="S652" s="13"/>
    </row>
    <row r="653" spans="1:19" ht="12.7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3"/>
      <c r="O653" s="13"/>
      <c r="P653" s="13"/>
      <c r="Q653" s="13"/>
      <c r="R653" s="13"/>
      <c r="S653" s="13"/>
    </row>
    <row r="654" spans="1:19" ht="12.7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3"/>
      <c r="O654" s="13"/>
      <c r="P654" s="13"/>
      <c r="Q654" s="13"/>
      <c r="R654" s="13"/>
      <c r="S654" s="13"/>
    </row>
    <row r="655" spans="1:19" ht="12.7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3"/>
      <c r="K655" s="13"/>
      <c r="L655" s="13"/>
      <c r="M655" s="13"/>
      <c r="N655" s="13"/>
      <c r="O655" s="13"/>
      <c r="P655" s="13"/>
      <c r="Q655" s="13"/>
      <c r="R655" s="13"/>
      <c r="S655" s="13"/>
    </row>
    <row r="656" spans="1:19" ht="12.7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3"/>
      <c r="K656" s="13"/>
      <c r="L656" s="13"/>
      <c r="M656" s="13"/>
      <c r="N656" s="13"/>
      <c r="O656" s="13"/>
      <c r="P656" s="13"/>
      <c r="Q656" s="13"/>
      <c r="R656" s="13"/>
      <c r="S656" s="13"/>
    </row>
    <row r="657" spans="1:19" ht="12.7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3"/>
      <c r="K657" s="13"/>
      <c r="L657" s="13"/>
      <c r="M657" s="13"/>
      <c r="N657" s="13"/>
      <c r="O657" s="13"/>
      <c r="P657" s="13"/>
      <c r="Q657" s="13"/>
      <c r="R657" s="13"/>
      <c r="S657" s="13"/>
    </row>
    <row r="658" spans="1:19" ht="12.7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3"/>
      <c r="K658" s="13"/>
      <c r="L658" s="13"/>
      <c r="M658" s="13"/>
      <c r="N658" s="13"/>
      <c r="O658" s="13"/>
      <c r="P658" s="13"/>
      <c r="Q658" s="13"/>
      <c r="R658" s="13"/>
      <c r="S658" s="13"/>
    </row>
    <row r="659" spans="1:19" ht="12.7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3"/>
      <c r="K659" s="13"/>
      <c r="L659" s="13"/>
      <c r="M659" s="13"/>
      <c r="N659" s="13"/>
      <c r="O659" s="13"/>
      <c r="P659" s="13"/>
      <c r="Q659" s="13"/>
      <c r="R659" s="13"/>
      <c r="S659" s="13"/>
    </row>
    <row r="660" spans="1:19" ht="12.7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3"/>
      <c r="K660" s="13"/>
      <c r="L660" s="13"/>
      <c r="M660" s="13"/>
      <c r="N660" s="13"/>
      <c r="O660" s="13"/>
      <c r="P660" s="13"/>
      <c r="Q660" s="13"/>
      <c r="R660" s="13"/>
      <c r="S660" s="13"/>
    </row>
    <row r="661" spans="1:19" ht="12.7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3"/>
      <c r="K661" s="13"/>
      <c r="L661" s="13"/>
      <c r="M661" s="13"/>
      <c r="N661" s="13"/>
      <c r="O661" s="13"/>
      <c r="P661" s="13"/>
      <c r="Q661" s="13"/>
      <c r="R661" s="13"/>
      <c r="S661" s="13"/>
    </row>
    <row r="662" spans="1:19" ht="12.7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3"/>
      <c r="K662" s="13"/>
      <c r="L662" s="13"/>
      <c r="M662" s="13"/>
      <c r="N662" s="13"/>
      <c r="O662" s="13"/>
      <c r="P662" s="13"/>
      <c r="Q662" s="13"/>
      <c r="R662" s="13"/>
      <c r="S662" s="13"/>
    </row>
    <row r="663" spans="1:19" ht="12.7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</row>
    <row r="664" spans="1:19" ht="12.7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3"/>
      <c r="K664" s="13"/>
      <c r="L664" s="13"/>
      <c r="M664" s="13"/>
      <c r="N664" s="13"/>
      <c r="O664" s="13"/>
      <c r="P664" s="13"/>
      <c r="Q664" s="13"/>
      <c r="R664" s="13"/>
      <c r="S664" s="13"/>
    </row>
    <row r="665" spans="1:19" ht="12.7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3"/>
      <c r="K665" s="13"/>
      <c r="L665" s="13"/>
      <c r="M665" s="13"/>
      <c r="N665" s="13"/>
      <c r="O665" s="13"/>
      <c r="P665" s="13"/>
      <c r="Q665" s="13"/>
      <c r="R665" s="13"/>
      <c r="S665" s="13"/>
    </row>
    <row r="666" spans="1:19" ht="12.7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3"/>
      <c r="K666" s="13"/>
      <c r="L666" s="13"/>
      <c r="M666" s="13"/>
      <c r="N666" s="13"/>
      <c r="O666" s="13"/>
      <c r="P666" s="13"/>
      <c r="Q666" s="13"/>
      <c r="R666" s="13"/>
      <c r="S666" s="13"/>
    </row>
    <row r="667" spans="1:19" ht="12.7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3"/>
      <c r="K667" s="13"/>
      <c r="L667" s="13"/>
      <c r="M667" s="13"/>
      <c r="N667" s="13"/>
      <c r="O667" s="13"/>
      <c r="P667" s="13"/>
      <c r="Q667" s="13"/>
      <c r="R667" s="13"/>
      <c r="S667" s="13"/>
    </row>
    <row r="668" spans="1:19" ht="12.7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3"/>
      <c r="K668" s="13"/>
      <c r="L668" s="13"/>
      <c r="M668" s="13"/>
      <c r="N668" s="13"/>
      <c r="O668" s="13"/>
      <c r="P668" s="13"/>
      <c r="Q668" s="13"/>
      <c r="R668" s="13"/>
      <c r="S668" s="13"/>
    </row>
    <row r="669" spans="1:19" ht="12.7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3"/>
      <c r="K669" s="13"/>
      <c r="L669" s="13"/>
      <c r="M669" s="13"/>
      <c r="N669" s="13"/>
      <c r="O669" s="13"/>
      <c r="P669" s="13"/>
      <c r="Q669" s="13"/>
      <c r="R669" s="13"/>
      <c r="S669" s="13"/>
    </row>
    <row r="670" spans="1:19" ht="12.7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3"/>
      <c r="K670" s="13"/>
      <c r="L670" s="13"/>
      <c r="M670" s="13"/>
      <c r="N670" s="13"/>
      <c r="O670" s="13"/>
      <c r="P670" s="13"/>
      <c r="Q670" s="13"/>
      <c r="R670" s="13"/>
      <c r="S670" s="13"/>
    </row>
    <row r="671" spans="1:19" ht="12.7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3"/>
      <c r="K671" s="13"/>
      <c r="L671" s="13"/>
      <c r="M671" s="13"/>
      <c r="N671" s="13"/>
      <c r="O671" s="13"/>
      <c r="P671" s="13"/>
      <c r="Q671" s="13"/>
      <c r="R671" s="13"/>
      <c r="S671" s="13"/>
    </row>
    <row r="672" spans="1:19" ht="12.7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3"/>
      <c r="K672" s="13"/>
      <c r="L672" s="13"/>
      <c r="M672" s="13"/>
      <c r="N672" s="13"/>
      <c r="O672" s="13"/>
      <c r="P672" s="13"/>
      <c r="Q672" s="13"/>
      <c r="R672" s="13"/>
      <c r="S672" s="13"/>
    </row>
    <row r="673" spans="1:19" ht="12.7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3"/>
      <c r="K673" s="13"/>
      <c r="L673" s="13"/>
      <c r="M673" s="13"/>
      <c r="N673" s="13"/>
      <c r="O673" s="13"/>
      <c r="P673" s="13"/>
      <c r="Q673" s="13"/>
      <c r="R673" s="13"/>
      <c r="S673" s="13"/>
    </row>
    <row r="674" spans="1:19" ht="12.7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3"/>
      <c r="K674" s="13"/>
      <c r="L674" s="13"/>
      <c r="M674" s="13"/>
      <c r="N674" s="13"/>
      <c r="O674" s="13"/>
      <c r="P674" s="13"/>
      <c r="Q674" s="13"/>
      <c r="R674" s="13"/>
      <c r="S674" s="13"/>
    </row>
    <row r="675" spans="1:19" ht="12.7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3"/>
      <c r="K675" s="13"/>
      <c r="L675" s="13"/>
      <c r="M675" s="13"/>
      <c r="N675" s="13"/>
      <c r="O675" s="13"/>
      <c r="P675" s="13"/>
      <c r="Q675" s="13"/>
      <c r="R675" s="13"/>
      <c r="S675" s="13"/>
    </row>
    <row r="676" spans="1:19" ht="12.7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3"/>
      <c r="K676" s="13"/>
      <c r="L676" s="13"/>
      <c r="M676" s="13"/>
      <c r="N676" s="13"/>
      <c r="O676" s="13"/>
      <c r="P676" s="13"/>
      <c r="Q676" s="13"/>
      <c r="R676" s="13"/>
      <c r="S676" s="13"/>
    </row>
    <row r="677" spans="1:19" ht="12.7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3"/>
      <c r="K677" s="13"/>
      <c r="L677" s="13"/>
      <c r="M677" s="13"/>
      <c r="N677" s="13"/>
      <c r="O677" s="13"/>
      <c r="P677" s="13"/>
      <c r="Q677" s="13"/>
      <c r="R677" s="13"/>
      <c r="S677" s="13"/>
    </row>
    <row r="678" spans="1:19" ht="12.7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3"/>
      <c r="K678" s="13"/>
      <c r="L678" s="13"/>
      <c r="M678" s="13"/>
      <c r="N678" s="13"/>
      <c r="O678" s="13"/>
      <c r="P678" s="13"/>
      <c r="Q678" s="13"/>
      <c r="R678" s="13"/>
      <c r="S678" s="13"/>
    </row>
    <row r="679" spans="1:19" ht="12.7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3"/>
      <c r="K679" s="13"/>
      <c r="L679" s="13"/>
      <c r="M679" s="13"/>
      <c r="N679" s="13"/>
      <c r="O679" s="13"/>
      <c r="P679" s="13"/>
      <c r="Q679" s="13"/>
      <c r="R679" s="13"/>
      <c r="S679" s="13"/>
    </row>
    <row r="680" spans="1:19" ht="12.7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3"/>
      <c r="K680" s="13"/>
      <c r="L680" s="13"/>
      <c r="M680" s="13"/>
      <c r="N680" s="13"/>
      <c r="O680" s="13"/>
      <c r="P680" s="13"/>
      <c r="Q680" s="13"/>
      <c r="R680" s="13"/>
      <c r="S680" s="13"/>
    </row>
    <row r="681" spans="1:19" ht="12.7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3"/>
      <c r="K681" s="13"/>
      <c r="L681" s="13"/>
      <c r="M681" s="13"/>
      <c r="N681" s="13"/>
      <c r="O681" s="13"/>
      <c r="P681" s="13"/>
      <c r="Q681" s="13"/>
      <c r="R681" s="13"/>
      <c r="S681" s="13"/>
    </row>
    <row r="682" spans="1:19" ht="12.7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3"/>
      <c r="K682" s="13"/>
      <c r="L682" s="13"/>
      <c r="M682" s="13"/>
      <c r="N682" s="13"/>
      <c r="O682" s="13"/>
      <c r="P682" s="13"/>
      <c r="Q682" s="13"/>
      <c r="R682" s="13"/>
      <c r="S682" s="13"/>
    </row>
    <row r="683" spans="1:19" ht="12.7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3"/>
      <c r="K683" s="13"/>
      <c r="L683" s="13"/>
      <c r="M683" s="13"/>
      <c r="N683" s="13"/>
      <c r="O683" s="13"/>
      <c r="P683" s="13"/>
      <c r="Q683" s="13"/>
      <c r="R683" s="13"/>
      <c r="S683" s="13"/>
    </row>
    <row r="684" spans="1:19" ht="12.7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3"/>
      <c r="K684" s="13"/>
      <c r="L684" s="13"/>
      <c r="M684" s="13"/>
      <c r="N684" s="13"/>
      <c r="O684" s="13"/>
      <c r="P684" s="13"/>
      <c r="Q684" s="13"/>
      <c r="R684" s="13"/>
      <c r="S684" s="13"/>
    </row>
    <row r="685" spans="1:19" ht="12.7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3"/>
      <c r="K685" s="13"/>
      <c r="L685" s="13"/>
      <c r="M685" s="13"/>
      <c r="N685" s="13"/>
      <c r="O685" s="13"/>
      <c r="P685" s="13"/>
      <c r="Q685" s="13"/>
      <c r="R685" s="13"/>
      <c r="S685" s="13"/>
    </row>
    <row r="686" spans="1:19" ht="12.7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3"/>
      <c r="K686" s="13"/>
      <c r="L686" s="13"/>
      <c r="M686" s="13"/>
      <c r="N686" s="13"/>
      <c r="O686" s="13"/>
      <c r="P686" s="13"/>
      <c r="Q686" s="13"/>
      <c r="R686" s="13"/>
      <c r="S686" s="13"/>
    </row>
    <row r="687" spans="1:19" ht="12.7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3"/>
      <c r="K687" s="13"/>
      <c r="L687" s="13"/>
      <c r="M687" s="13"/>
      <c r="N687" s="13"/>
      <c r="O687" s="13"/>
      <c r="P687" s="13"/>
      <c r="Q687" s="13"/>
      <c r="R687" s="13"/>
      <c r="S687" s="13"/>
    </row>
    <row r="688" spans="1:19" ht="12.7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3"/>
      <c r="O688" s="13"/>
      <c r="P688" s="13"/>
      <c r="Q688" s="13"/>
      <c r="R688" s="13"/>
      <c r="S688" s="13"/>
    </row>
    <row r="689" spans="1:19" ht="12.7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3"/>
      <c r="K689" s="13"/>
      <c r="L689" s="13"/>
      <c r="M689" s="13"/>
      <c r="N689" s="13"/>
      <c r="O689" s="13"/>
      <c r="P689" s="13"/>
      <c r="Q689" s="13"/>
      <c r="R689" s="13"/>
      <c r="S689" s="13"/>
    </row>
    <row r="690" spans="1:19" ht="12.7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3"/>
      <c r="K690" s="13"/>
      <c r="L690" s="13"/>
      <c r="M690" s="13"/>
      <c r="N690" s="13"/>
      <c r="O690" s="13"/>
      <c r="P690" s="13"/>
      <c r="Q690" s="13"/>
      <c r="R690" s="13"/>
      <c r="S690" s="13"/>
    </row>
    <row r="691" spans="1:19" ht="12.7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3"/>
      <c r="K691" s="13"/>
      <c r="L691" s="13"/>
      <c r="M691" s="13"/>
      <c r="N691" s="13"/>
      <c r="O691" s="13"/>
      <c r="P691" s="13"/>
      <c r="Q691" s="13"/>
      <c r="R691" s="13"/>
      <c r="S691" s="13"/>
    </row>
    <row r="692" spans="1:19" ht="12.7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3"/>
      <c r="K692" s="13"/>
      <c r="L692" s="13"/>
      <c r="M692" s="13"/>
      <c r="N692" s="13"/>
      <c r="O692" s="13"/>
      <c r="P692" s="13"/>
      <c r="Q692" s="13"/>
      <c r="R692" s="13"/>
      <c r="S692" s="13"/>
    </row>
    <row r="693" spans="1:19" ht="12.7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3"/>
      <c r="K693" s="13"/>
      <c r="L693" s="13"/>
      <c r="M693" s="13"/>
      <c r="N693" s="13"/>
      <c r="O693" s="13"/>
      <c r="P693" s="13"/>
      <c r="Q693" s="13"/>
      <c r="R693" s="13"/>
      <c r="S693" s="13"/>
    </row>
    <row r="694" spans="1:19" ht="12.7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3"/>
      <c r="K694" s="13"/>
      <c r="L694" s="13"/>
      <c r="M694" s="13"/>
      <c r="N694" s="13"/>
      <c r="O694" s="13"/>
      <c r="P694" s="13"/>
      <c r="Q694" s="13"/>
      <c r="R694" s="13"/>
      <c r="S694" s="13"/>
    </row>
    <row r="695" spans="1:19" ht="12.7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3"/>
      <c r="K695" s="13"/>
      <c r="L695" s="13"/>
      <c r="M695" s="13"/>
      <c r="N695" s="13"/>
      <c r="O695" s="13"/>
      <c r="P695" s="13"/>
      <c r="Q695" s="13"/>
      <c r="R695" s="13"/>
      <c r="S695" s="13"/>
    </row>
    <row r="696" spans="1:19" ht="12.7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3"/>
      <c r="O696" s="13"/>
      <c r="P696" s="13"/>
      <c r="Q696" s="13"/>
      <c r="R696" s="13"/>
      <c r="S696" s="13"/>
    </row>
    <row r="697" spans="1:19" ht="12.7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3"/>
      <c r="K697" s="13"/>
      <c r="L697" s="13"/>
      <c r="M697" s="13"/>
      <c r="N697" s="13"/>
      <c r="O697" s="13"/>
      <c r="P697" s="13"/>
      <c r="Q697" s="13"/>
      <c r="R697" s="13"/>
      <c r="S697" s="13"/>
    </row>
    <row r="698" spans="1:19" ht="12.7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3"/>
      <c r="K698" s="13"/>
      <c r="L698" s="13"/>
      <c r="M698" s="13"/>
      <c r="N698" s="13"/>
      <c r="O698" s="13"/>
      <c r="P698" s="13"/>
      <c r="Q698" s="13"/>
      <c r="R698" s="13"/>
      <c r="S698" s="13"/>
    </row>
    <row r="699" spans="1:19" ht="12.7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3"/>
      <c r="K699" s="13"/>
      <c r="L699" s="13"/>
      <c r="M699" s="13"/>
      <c r="N699" s="13"/>
      <c r="O699" s="13"/>
      <c r="P699" s="13"/>
      <c r="Q699" s="13"/>
      <c r="R699" s="13"/>
      <c r="S699" s="13"/>
    </row>
    <row r="700" spans="1:19" ht="12.7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3"/>
      <c r="K700" s="13"/>
      <c r="L700" s="13"/>
      <c r="M700" s="13"/>
      <c r="N700" s="13"/>
      <c r="O700" s="13"/>
      <c r="P700" s="13"/>
      <c r="Q700" s="13"/>
      <c r="R700" s="13"/>
      <c r="S700" s="13"/>
    </row>
    <row r="701" spans="1:19" ht="12.7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3"/>
      <c r="K701" s="13"/>
      <c r="L701" s="13"/>
      <c r="M701" s="13"/>
      <c r="N701" s="13"/>
      <c r="O701" s="13"/>
      <c r="P701" s="13"/>
      <c r="Q701" s="13"/>
      <c r="R701" s="13"/>
      <c r="S701" s="13"/>
    </row>
    <row r="702" spans="1:19" ht="12.7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3"/>
      <c r="K702" s="13"/>
      <c r="L702" s="13"/>
      <c r="M702" s="13"/>
      <c r="N702" s="13"/>
      <c r="O702" s="13"/>
      <c r="P702" s="13"/>
      <c r="Q702" s="13"/>
      <c r="R702" s="13"/>
      <c r="S702" s="13"/>
    </row>
    <row r="703" spans="1:19" ht="12.7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3"/>
      <c r="K703" s="13"/>
      <c r="L703" s="13"/>
      <c r="M703" s="13"/>
      <c r="N703" s="13"/>
      <c r="O703" s="13"/>
      <c r="P703" s="13"/>
      <c r="Q703" s="13"/>
      <c r="R703" s="13"/>
      <c r="S703" s="13"/>
    </row>
    <row r="704" spans="1:19" ht="12.7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3"/>
      <c r="K704" s="13"/>
      <c r="L704" s="13"/>
      <c r="M704" s="13"/>
      <c r="N704" s="13"/>
      <c r="O704" s="13"/>
      <c r="P704" s="13"/>
      <c r="Q704" s="13"/>
      <c r="R704" s="13"/>
      <c r="S704" s="13"/>
    </row>
    <row r="705" spans="1:19" ht="12.7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3"/>
      <c r="K705" s="13"/>
      <c r="L705" s="13"/>
      <c r="M705" s="13"/>
      <c r="N705" s="13"/>
      <c r="O705" s="13"/>
      <c r="P705" s="13"/>
      <c r="Q705" s="13"/>
      <c r="R705" s="13"/>
      <c r="S705" s="13"/>
    </row>
    <row r="706" spans="1:19" ht="12.7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</row>
    <row r="707" spans="1:19" ht="12.7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3"/>
      <c r="K707" s="13"/>
      <c r="L707" s="13"/>
      <c r="M707" s="13"/>
      <c r="N707" s="13"/>
      <c r="O707" s="13"/>
      <c r="P707" s="13"/>
      <c r="Q707" s="13"/>
      <c r="R707" s="13"/>
      <c r="S707" s="13"/>
    </row>
    <row r="708" spans="1:19" ht="12.7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3"/>
      <c r="K708" s="13"/>
      <c r="L708" s="13"/>
      <c r="M708" s="13"/>
      <c r="N708" s="13"/>
      <c r="O708" s="13"/>
      <c r="P708" s="13"/>
      <c r="Q708" s="13"/>
      <c r="R708" s="13"/>
      <c r="S708" s="13"/>
    </row>
    <row r="709" spans="1:19" ht="12.7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3"/>
      <c r="K709" s="13"/>
      <c r="L709" s="13"/>
      <c r="M709" s="13"/>
      <c r="N709" s="13"/>
      <c r="O709" s="13"/>
      <c r="P709" s="13"/>
      <c r="Q709" s="13"/>
      <c r="R709" s="13"/>
      <c r="S709" s="13"/>
    </row>
    <row r="710" spans="1:19" ht="12.7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3"/>
      <c r="K710" s="13"/>
      <c r="L710" s="13"/>
      <c r="M710" s="13"/>
      <c r="N710" s="13"/>
      <c r="O710" s="13"/>
      <c r="P710" s="13"/>
      <c r="Q710" s="13"/>
      <c r="R710" s="13"/>
      <c r="S710" s="13"/>
    </row>
    <row r="711" spans="1:19" ht="12.7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3"/>
      <c r="K711" s="13"/>
      <c r="L711" s="13"/>
      <c r="M711" s="13"/>
      <c r="N711" s="13"/>
      <c r="O711" s="13"/>
      <c r="P711" s="13"/>
      <c r="Q711" s="13"/>
      <c r="R711" s="13"/>
      <c r="S711" s="13"/>
    </row>
    <row r="712" spans="1:19" ht="12.7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3"/>
      <c r="K712" s="13"/>
      <c r="L712" s="13"/>
      <c r="M712" s="13"/>
      <c r="N712" s="13"/>
      <c r="O712" s="13"/>
      <c r="P712" s="13"/>
      <c r="Q712" s="13"/>
      <c r="R712" s="13"/>
      <c r="S712" s="13"/>
    </row>
    <row r="713" spans="1:19" ht="12.7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3"/>
      <c r="K713" s="13"/>
      <c r="L713" s="13"/>
      <c r="M713" s="13"/>
      <c r="N713" s="13"/>
      <c r="O713" s="13"/>
      <c r="P713" s="13"/>
      <c r="Q713" s="13"/>
      <c r="R713" s="13"/>
      <c r="S713" s="13"/>
    </row>
    <row r="714" spans="1:19" ht="12.7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3"/>
      <c r="K714" s="13"/>
      <c r="L714" s="13"/>
      <c r="M714" s="13"/>
      <c r="N714" s="13"/>
      <c r="O714" s="13"/>
      <c r="P714" s="13"/>
      <c r="Q714" s="13"/>
      <c r="R714" s="13"/>
      <c r="S714" s="13"/>
    </row>
    <row r="715" spans="1:19" ht="12.7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3"/>
      <c r="K715" s="13"/>
      <c r="L715" s="13"/>
      <c r="M715" s="13"/>
      <c r="N715" s="13"/>
      <c r="O715" s="13"/>
      <c r="P715" s="13"/>
      <c r="Q715" s="13"/>
      <c r="R715" s="13"/>
      <c r="S715" s="13"/>
    </row>
    <row r="716" spans="1:19" ht="12.7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3"/>
      <c r="K716" s="13"/>
      <c r="L716" s="13"/>
      <c r="M716" s="13"/>
      <c r="N716" s="13"/>
      <c r="O716" s="13"/>
      <c r="P716" s="13"/>
      <c r="Q716" s="13"/>
      <c r="R716" s="13"/>
      <c r="S716" s="13"/>
    </row>
    <row r="717" spans="1:19" ht="12.7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3"/>
      <c r="K717" s="13"/>
      <c r="L717" s="13"/>
      <c r="M717" s="13"/>
      <c r="N717" s="13"/>
      <c r="O717" s="13"/>
      <c r="P717" s="13"/>
      <c r="Q717" s="13"/>
      <c r="R717" s="13"/>
      <c r="S717" s="13"/>
    </row>
    <row r="718" spans="1:19" ht="12.7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3"/>
      <c r="K718" s="13"/>
      <c r="L718" s="13"/>
      <c r="M718" s="13"/>
      <c r="N718" s="13"/>
      <c r="O718" s="13"/>
      <c r="P718" s="13"/>
      <c r="Q718" s="13"/>
      <c r="R718" s="13"/>
      <c r="S718" s="13"/>
    </row>
    <row r="719" spans="1:19" ht="12.7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3"/>
      <c r="K719" s="13"/>
      <c r="L719" s="13"/>
      <c r="M719" s="13"/>
      <c r="N719" s="13"/>
      <c r="O719" s="13"/>
      <c r="P719" s="13"/>
      <c r="Q719" s="13"/>
      <c r="R719" s="13"/>
      <c r="S719" s="13"/>
    </row>
    <row r="720" spans="1:19" ht="12.7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3"/>
      <c r="K720" s="13"/>
      <c r="L720" s="13"/>
      <c r="M720" s="13"/>
      <c r="N720" s="13"/>
      <c r="O720" s="13"/>
      <c r="P720" s="13"/>
      <c r="Q720" s="13"/>
      <c r="R720" s="13"/>
      <c r="S720" s="13"/>
    </row>
    <row r="721" spans="1:19" ht="12.7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3"/>
      <c r="K721" s="13"/>
      <c r="L721" s="13"/>
      <c r="M721" s="13"/>
      <c r="N721" s="13"/>
      <c r="O721" s="13"/>
      <c r="P721" s="13"/>
      <c r="Q721" s="13"/>
      <c r="R721" s="13"/>
      <c r="S721" s="13"/>
    </row>
    <row r="722" spans="1:19" ht="12.7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3"/>
      <c r="O722" s="13"/>
      <c r="P722" s="13"/>
      <c r="Q722" s="13"/>
      <c r="R722" s="13"/>
      <c r="S722" s="13"/>
    </row>
    <row r="723" spans="1:19" ht="12.7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3"/>
      <c r="K723" s="13"/>
      <c r="L723" s="13"/>
      <c r="M723" s="13"/>
      <c r="N723" s="13"/>
      <c r="O723" s="13"/>
      <c r="P723" s="13"/>
      <c r="Q723" s="13"/>
      <c r="R723" s="13"/>
      <c r="S723" s="13"/>
    </row>
    <row r="724" spans="1:19" ht="12.7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3"/>
      <c r="K724" s="13"/>
      <c r="L724" s="13"/>
      <c r="M724" s="13"/>
      <c r="N724" s="13"/>
      <c r="O724" s="13"/>
      <c r="P724" s="13"/>
      <c r="Q724" s="13"/>
      <c r="R724" s="13"/>
      <c r="S724" s="13"/>
    </row>
    <row r="725" spans="1:19" ht="12.7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3"/>
      <c r="K725" s="13"/>
      <c r="L725" s="13"/>
      <c r="M725" s="13"/>
      <c r="N725" s="13"/>
      <c r="O725" s="13"/>
      <c r="P725" s="13"/>
      <c r="Q725" s="13"/>
      <c r="R725" s="13"/>
      <c r="S725" s="13"/>
    </row>
    <row r="726" spans="1:19" ht="12.7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3"/>
      <c r="K726" s="13"/>
      <c r="L726" s="13"/>
      <c r="M726" s="13"/>
      <c r="N726" s="13"/>
      <c r="O726" s="13"/>
      <c r="P726" s="13"/>
      <c r="Q726" s="13"/>
      <c r="R726" s="13"/>
      <c r="S726" s="13"/>
    </row>
    <row r="727" spans="1:19" ht="12.7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3"/>
      <c r="K727" s="13"/>
      <c r="L727" s="13"/>
      <c r="M727" s="13"/>
      <c r="N727" s="13"/>
      <c r="O727" s="13"/>
      <c r="P727" s="13"/>
      <c r="Q727" s="13"/>
      <c r="R727" s="13"/>
      <c r="S727" s="13"/>
    </row>
    <row r="728" spans="1:19" ht="12.7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3"/>
      <c r="O728" s="13"/>
      <c r="P728" s="13"/>
      <c r="Q728" s="13"/>
      <c r="R728" s="13"/>
      <c r="S728" s="13"/>
    </row>
    <row r="729" spans="1:19" ht="12.7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3"/>
      <c r="K729" s="13"/>
      <c r="L729" s="13"/>
      <c r="M729" s="13"/>
      <c r="N729" s="13"/>
      <c r="O729" s="13"/>
      <c r="P729" s="13"/>
      <c r="Q729" s="13"/>
      <c r="R729" s="13"/>
      <c r="S729" s="13"/>
    </row>
    <row r="730" spans="1:19" ht="12.7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3"/>
      <c r="K730" s="13"/>
      <c r="L730" s="13"/>
      <c r="M730" s="13"/>
      <c r="N730" s="13"/>
      <c r="O730" s="13"/>
      <c r="P730" s="13"/>
      <c r="Q730" s="13"/>
      <c r="R730" s="13"/>
      <c r="S730" s="13"/>
    </row>
    <row r="731" spans="1:19" ht="12.7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3"/>
      <c r="K731" s="13"/>
      <c r="L731" s="13"/>
      <c r="M731" s="13"/>
      <c r="N731" s="13"/>
      <c r="O731" s="13"/>
      <c r="P731" s="13"/>
      <c r="Q731" s="13"/>
      <c r="R731" s="13"/>
      <c r="S731" s="13"/>
    </row>
    <row r="732" spans="1:19" ht="12.7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3"/>
      <c r="K732" s="13"/>
      <c r="L732" s="13"/>
      <c r="M732" s="13"/>
      <c r="N732" s="13"/>
      <c r="O732" s="13"/>
      <c r="P732" s="13"/>
      <c r="Q732" s="13"/>
      <c r="R732" s="13"/>
      <c r="S732" s="13"/>
    </row>
    <row r="733" spans="1:19" ht="12.7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3"/>
      <c r="K733" s="13"/>
      <c r="L733" s="13"/>
      <c r="M733" s="13"/>
      <c r="N733" s="13"/>
      <c r="O733" s="13"/>
      <c r="P733" s="13"/>
      <c r="Q733" s="13"/>
      <c r="R733" s="13"/>
      <c r="S733" s="13"/>
    </row>
    <row r="734" spans="1:19" ht="12.7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3"/>
      <c r="K734" s="13"/>
      <c r="L734" s="13"/>
      <c r="M734" s="13"/>
      <c r="N734" s="13"/>
      <c r="O734" s="13"/>
      <c r="P734" s="13"/>
      <c r="Q734" s="13"/>
      <c r="R734" s="13"/>
      <c r="S734" s="13"/>
    </row>
    <row r="735" spans="1:19" ht="12.7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3"/>
      <c r="K735" s="13"/>
      <c r="L735" s="13"/>
      <c r="M735" s="13"/>
      <c r="N735" s="13"/>
      <c r="O735" s="13"/>
      <c r="P735" s="13"/>
      <c r="Q735" s="13"/>
      <c r="R735" s="13"/>
      <c r="S735" s="13"/>
    </row>
    <row r="736" spans="1:19" ht="12.7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3"/>
      <c r="K736" s="13"/>
      <c r="L736" s="13"/>
      <c r="M736" s="13"/>
      <c r="N736" s="13"/>
      <c r="O736" s="13"/>
      <c r="P736" s="13"/>
      <c r="Q736" s="13"/>
      <c r="R736" s="13"/>
      <c r="S736" s="13"/>
    </row>
    <row r="737" spans="1:19" ht="12.7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3"/>
      <c r="K737" s="13"/>
      <c r="L737" s="13"/>
      <c r="M737" s="13"/>
      <c r="N737" s="13"/>
      <c r="O737" s="13"/>
      <c r="P737" s="13"/>
      <c r="Q737" s="13"/>
      <c r="R737" s="13"/>
      <c r="S737" s="13"/>
    </row>
    <row r="738" spans="1:19" ht="12.7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3"/>
      <c r="K738" s="13"/>
      <c r="L738" s="13"/>
      <c r="M738" s="13"/>
      <c r="N738" s="13"/>
      <c r="O738" s="13"/>
      <c r="P738" s="13"/>
      <c r="Q738" s="13"/>
      <c r="R738" s="13"/>
      <c r="S738" s="13"/>
    </row>
    <row r="739" spans="1:19" ht="12.7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3"/>
      <c r="O739" s="13"/>
      <c r="P739" s="13"/>
      <c r="Q739" s="13"/>
      <c r="R739" s="13"/>
      <c r="S739" s="13"/>
    </row>
    <row r="740" spans="1:19" ht="12.7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3"/>
      <c r="K740" s="13"/>
      <c r="L740" s="13"/>
      <c r="M740" s="13"/>
      <c r="N740" s="13"/>
      <c r="O740" s="13"/>
      <c r="P740" s="13"/>
      <c r="Q740" s="13"/>
      <c r="R740" s="13"/>
      <c r="S740" s="13"/>
    </row>
    <row r="741" spans="1:19" ht="12.7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3"/>
      <c r="K741" s="13"/>
      <c r="L741" s="13"/>
      <c r="M741" s="13"/>
      <c r="N741" s="13"/>
      <c r="O741" s="13"/>
      <c r="P741" s="13"/>
      <c r="Q741" s="13"/>
      <c r="R741" s="13"/>
      <c r="S741" s="13"/>
    </row>
    <row r="742" spans="1:19" ht="12.7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3"/>
      <c r="K742" s="13"/>
      <c r="L742" s="13"/>
      <c r="M742" s="13"/>
      <c r="N742" s="13"/>
      <c r="O742" s="13"/>
      <c r="P742" s="13"/>
      <c r="Q742" s="13"/>
      <c r="R742" s="13"/>
      <c r="S742" s="13"/>
    </row>
    <row r="743" spans="1:19" ht="12.7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3"/>
      <c r="K743" s="13"/>
      <c r="L743" s="13"/>
      <c r="M743" s="13"/>
      <c r="N743" s="13"/>
      <c r="O743" s="13"/>
      <c r="P743" s="13"/>
      <c r="Q743" s="13"/>
      <c r="R743" s="13"/>
      <c r="S743" s="13"/>
    </row>
    <row r="744" spans="1:19" ht="12.7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3"/>
      <c r="K744" s="13"/>
      <c r="L744" s="13"/>
      <c r="M744" s="13"/>
      <c r="N744" s="13"/>
      <c r="O744" s="13"/>
      <c r="P744" s="13"/>
      <c r="Q744" s="13"/>
      <c r="R744" s="13"/>
      <c r="S744" s="13"/>
    </row>
    <row r="745" spans="1:19" ht="12.7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3"/>
      <c r="K745" s="13"/>
      <c r="L745" s="13"/>
      <c r="M745" s="13"/>
      <c r="N745" s="13"/>
      <c r="O745" s="13"/>
      <c r="P745" s="13"/>
      <c r="Q745" s="13"/>
      <c r="R745" s="13"/>
      <c r="S745" s="13"/>
    </row>
    <row r="746" spans="1:19" ht="12.7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3"/>
      <c r="K746" s="13"/>
      <c r="L746" s="13"/>
      <c r="M746" s="13"/>
      <c r="N746" s="13"/>
      <c r="O746" s="13"/>
      <c r="P746" s="13"/>
      <c r="Q746" s="13"/>
      <c r="R746" s="13"/>
      <c r="S746" s="13"/>
    </row>
    <row r="747" spans="1:19" ht="12.7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3"/>
      <c r="K747" s="13"/>
      <c r="L747" s="13"/>
      <c r="M747" s="13"/>
      <c r="N747" s="13"/>
      <c r="O747" s="13"/>
      <c r="P747" s="13"/>
      <c r="Q747" s="13"/>
      <c r="R747" s="13"/>
      <c r="S747" s="13"/>
    </row>
    <row r="748" spans="1:19" ht="12.7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3"/>
      <c r="K748" s="13"/>
      <c r="L748" s="13"/>
      <c r="M748" s="13"/>
      <c r="N748" s="13"/>
      <c r="O748" s="13"/>
      <c r="P748" s="13"/>
      <c r="Q748" s="13"/>
      <c r="R748" s="13"/>
      <c r="S748" s="13"/>
    </row>
    <row r="749" spans="1:19" ht="12.7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3"/>
      <c r="K749" s="13"/>
      <c r="L749" s="13"/>
      <c r="M749" s="13"/>
      <c r="N749" s="13"/>
      <c r="O749" s="13"/>
      <c r="P749" s="13"/>
      <c r="Q749" s="13"/>
      <c r="R749" s="13"/>
      <c r="S749" s="13"/>
    </row>
    <row r="750" spans="1:19" ht="12.7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3"/>
      <c r="K750" s="13"/>
      <c r="L750" s="13"/>
      <c r="M750" s="13"/>
      <c r="N750" s="13"/>
      <c r="O750" s="13"/>
      <c r="P750" s="13"/>
      <c r="Q750" s="13"/>
      <c r="R750" s="13"/>
      <c r="S750" s="13"/>
    </row>
    <row r="751" spans="1:19" ht="12.7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3"/>
      <c r="K751" s="13"/>
      <c r="L751" s="13"/>
      <c r="M751" s="13"/>
      <c r="N751" s="13"/>
      <c r="O751" s="13"/>
      <c r="P751" s="13"/>
      <c r="Q751" s="13"/>
      <c r="R751" s="13"/>
      <c r="S751" s="13"/>
    </row>
    <row r="752" spans="1:19" ht="12.7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3"/>
      <c r="K752" s="13"/>
      <c r="L752" s="13"/>
      <c r="M752" s="13"/>
      <c r="N752" s="13"/>
      <c r="O752" s="13"/>
      <c r="P752" s="13"/>
      <c r="Q752" s="13"/>
      <c r="R752" s="13"/>
      <c r="S752" s="13"/>
    </row>
    <row r="753" spans="1:19" ht="12.7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3"/>
      <c r="K753" s="13"/>
      <c r="L753" s="13"/>
      <c r="M753" s="13"/>
      <c r="N753" s="13"/>
      <c r="O753" s="13"/>
      <c r="P753" s="13"/>
      <c r="Q753" s="13"/>
      <c r="R753" s="13"/>
      <c r="S753" s="13"/>
    </row>
    <row r="754" spans="1:19" ht="12.7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3"/>
      <c r="K754" s="13"/>
      <c r="L754" s="13"/>
      <c r="M754" s="13"/>
      <c r="N754" s="13"/>
      <c r="O754" s="13"/>
      <c r="P754" s="13"/>
      <c r="Q754" s="13"/>
      <c r="R754" s="13"/>
      <c r="S754" s="13"/>
    </row>
    <row r="755" spans="1:19" ht="12.7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3"/>
      <c r="K755" s="13"/>
      <c r="L755" s="13"/>
      <c r="M755" s="13"/>
      <c r="N755" s="13"/>
      <c r="O755" s="13"/>
      <c r="P755" s="13"/>
      <c r="Q755" s="13"/>
      <c r="R755" s="13"/>
      <c r="S755" s="13"/>
    </row>
    <row r="756" spans="1:19" ht="12.7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3"/>
      <c r="O756" s="13"/>
      <c r="P756" s="13"/>
      <c r="Q756" s="13"/>
      <c r="R756" s="13"/>
      <c r="S756" s="13"/>
    </row>
    <row r="757" spans="1:19" ht="12.7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3"/>
      <c r="K757" s="13"/>
      <c r="L757" s="13"/>
      <c r="M757" s="13"/>
      <c r="N757" s="13"/>
      <c r="O757" s="13"/>
      <c r="P757" s="13"/>
      <c r="Q757" s="13"/>
      <c r="R757" s="13"/>
      <c r="S757" s="13"/>
    </row>
    <row r="758" spans="1:19" ht="12.7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3"/>
      <c r="K758" s="13"/>
      <c r="L758" s="13"/>
      <c r="M758" s="13"/>
      <c r="N758" s="13"/>
      <c r="O758" s="13"/>
      <c r="P758" s="13"/>
      <c r="Q758" s="13"/>
      <c r="R758" s="13"/>
      <c r="S758" s="13"/>
    </row>
    <row r="759" spans="1:19" ht="12.7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3"/>
      <c r="K759" s="13"/>
      <c r="L759" s="13"/>
      <c r="M759" s="13"/>
      <c r="N759" s="13"/>
      <c r="O759" s="13"/>
      <c r="P759" s="13"/>
      <c r="Q759" s="13"/>
      <c r="R759" s="13"/>
      <c r="S759" s="13"/>
    </row>
    <row r="760" spans="1:19" ht="12.7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3"/>
      <c r="K760" s="13"/>
      <c r="L760" s="13"/>
      <c r="M760" s="13"/>
      <c r="N760" s="13"/>
      <c r="O760" s="13"/>
      <c r="P760" s="13"/>
      <c r="Q760" s="13"/>
      <c r="R760" s="13"/>
      <c r="S760" s="13"/>
    </row>
    <row r="761" spans="1:19" ht="12.7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3"/>
      <c r="K761" s="13"/>
      <c r="L761" s="13"/>
      <c r="M761" s="13"/>
      <c r="N761" s="13"/>
      <c r="O761" s="13"/>
      <c r="P761" s="13"/>
      <c r="Q761" s="13"/>
      <c r="R761" s="13"/>
      <c r="S761" s="13"/>
    </row>
    <row r="762" spans="1:19" ht="12.7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3"/>
      <c r="K762" s="13"/>
      <c r="L762" s="13"/>
      <c r="M762" s="13"/>
      <c r="N762" s="13"/>
      <c r="O762" s="13"/>
      <c r="P762" s="13"/>
      <c r="Q762" s="13"/>
      <c r="R762" s="13"/>
      <c r="S762" s="13"/>
    </row>
    <row r="763" spans="1:19" ht="12.7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3"/>
      <c r="K763" s="13"/>
      <c r="L763" s="13"/>
      <c r="M763" s="13"/>
      <c r="N763" s="13"/>
      <c r="O763" s="13"/>
      <c r="P763" s="13"/>
      <c r="Q763" s="13"/>
      <c r="R763" s="13"/>
      <c r="S763" s="13"/>
    </row>
    <row r="764" spans="1:19" ht="12.7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3"/>
      <c r="K764" s="13"/>
      <c r="L764" s="13"/>
      <c r="M764" s="13"/>
      <c r="N764" s="13"/>
      <c r="O764" s="13"/>
      <c r="P764" s="13"/>
      <c r="Q764" s="13"/>
      <c r="R764" s="13"/>
      <c r="S764" s="13"/>
    </row>
    <row r="765" spans="1:19" ht="12.7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3"/>
      <c r="K765" s="13"/>
      <c r="L765" s="13"/>
      <c r="M765" s="13"/>
      <c r="N765" s="13"/>
      <c r="O765" s="13"/>
      <c r="P765" s="13"/>
      <c r="Q765" s="13"/>
      <c r="R765" s="13"/>
      <c r="S765" s="13"/>
    </row>
    <row r="766" spans="1:19" ht="12.7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3"/>
      <c r="K766" s="13"/>
      <c r="L766" s="13"/>
      <c r="M766" s="13"/>
      <c r="N766" s="13"/>
      <c r="O766" s="13"/>
      <c r="P766" s="13"/>
      <c r="Q766" s="13"/>
      <c r="R766" s="13"/>
      <c r="S766" s="13"/>
    </row>
    <row r="767" spans="1:19" ht="12.7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3"/>
      <c r="K767" s="13"/>
      <c r="L767" s="13"/>
      <c r="M767" s="13"/>
      <c r="N767" s="13"/>
      <c r="O767" s="13"/>
      <c r="P767" s="13"/>
      <c r="Q767" s="13"/>
      <c r="R767" s="13"/>
      <c r="S767" s="13"/>
    </row>
    <row r="768" spans="1:19" ht="12.7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3"/>
      <c r="O768" s="13"/>
      <c r="P768" s="13"/>
      <c r="Q768" s="13"/>
      <c r="R768" s="13"/>
      <c r="S768" s="13"/>
    </row>
    <row r="769" spans="1:19" ht="12.7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3"/>
      <c r="K769" s="13"/>
      <c r="L769" s="13"/>
      <c r="M769" s="13"/>
      <c r="N769" s="13"/>
      <c r="O769" s="13"/>
      <c r="P769" s="13"/>
      <c r="Q769" s="13"/>
      <c r="R769" s="13"/>
      <c r="S769" s="13"/>
    </row>
    <row r="770" spans="1:19" ht="12.7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3"/>
      <c r="K770" s="13"/>
      <c r="L770" s="13"/>
      <c r="M770" s="13"/>
      <c r="N770" s="13"/>
      <c r="O770" s="13"/>
      <c r="P770" s="13"/>
      <c r="Q770" s="13"/>
      <c r="R770" s="13"/>
      <c r="S770" s="13"/>
    </row>
    <row r="771" spans="1:19" ht="12.7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3"/>
      <c r="K771" s="13"/>
      <c r="L771" s="13"/>
      <c r="M771" s="13"/>
      <c r="N771" s="13"/>
      <c r="O771" s="13"/>
      <c r="P771" s="13"/>
      <c r="Q771" s="13"/>
      <c r="R771" s="13"/>
      <c r="S771" s="13"/>
    </row>
    <row r="772" spans="1:19" ht="12.7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3"/>
      <c r="K772" s="13"/>
      <c r="L772" s="13"/>
      <c r="M772" s="13"/>
      <c r="N772" s="13"/>
      <c r="O772" s="13"/>
      <c r="P772" s="13"/>
      <c r="Q772" s="13"/>
      <c r="R772" s="13"/>
      <c r="S772" s="13"/>
    </row>
    <row r="773" spans="1:19" ht="12.7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3"/>
      <c r="K773" s="13"/>
      <c r="L773" s="13"/>
      <c r="M773" s="13"/>
      <c r="N773" s="13"/>
      <c r="O773" s="13"/>
      <c r="P773" s="13"/>
      <c r="Q773" s="13"/>
      <c r="R773" s="13"/>
      <c r="S773" s="13"/>
    </row>
    <row r="774" spans="1:19" ht="12.7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3"/>
      <c r="K774" s="13"/>
      <c r="L774" s="13"/>
      <c r="M774" s="13"/>
      <c r="N774" s="13"/>
      <c r="O774" s="13"/>
      <c r="P774" s="13"/>
      <c r="Q774" s="13"/>
      <c r="R774" s="13"/>
      <c r="S774" s="13"/>
    </row>
    <row r="775" spans="1:19" ht="12.7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3"/>
      <c r="K775" s="13"/>
      <c r="L775" s="13"/>
      <c r="M775" s="13"/>
      <c r="N775" s="13"/>
      <c r="O775" s="13"/>
      <c r="P775" s="13"/>
      <c r="Q775" s="13"/>
      <c r="R775" s="13"/>
      <c r="S775" s="13"/>
    </row>
    <row r="776" spans="1:19" ht="12.7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3"/>
      <c r="K776" s="13"/>
      <c r="L776" s="13"/>
      <c r="M776" s="13"/>
      <c r="N776" s="13"/>
      <c r="O776" s="13"/>
      <c r="P776" s="13"/>
      <c r="Q776" s="13"/>
      <c r="R776" s="13"/>
      <c r="S776" s="13"/>
    </row>
    <row r="777" spans="1:19" ht="12.7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3"/>
      <c r="K777" s="13"/>
      <c r="L777" s="13"/>
      <c r="M777" s="13"/>
      <c r="N777" s="13"/>
      <c r="O777" s="13"/>
      <c r="P777" s="13"/>
      <c r="Q777" s="13"/>
      <c r="R777" s="13"/>
      <c r="S777" s="13"/>
    </row>
    <row r="778" spans="1:19" ht="12.7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3"/>
      <c r="K778" s="13"/>
      <c r="L778" s="13"/>
      <c r="M778" s="13"/>
      <c r="N778" s="13"/>
      <c r="O778" s="13"/>
      <c r="P778" s="13"/>
      <c r="Q778" s="13"/>
      <c r="R778" s="13"/>
      <c r="S778" s="13"/>
    </row>
    <row r="779" spans="1:19" ht="12.7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3"/>
      <c r="K779" s="13"/>
      <c r="L779" s="13"/>
      <c r="M779" s="13"/>
      <c r="N779" s="13"/>
      <c r="O779" s="13"/>
      <c r="P779" s="13"/>
      <c r="Q779" s="13"/>
      <c r="R779" s="13"/>
      <c r="S779" s="13"/>
    </row>
    <row r="780" spans="1:19" ht="12.7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3"/>
      <c r="K780" s="13"/>
      <c r="L780" s="13"/>
      <c r="M780" s="13"/>
      <c r="N780" s="13"/>
      <c r="O780" s="13"/>
      <c r="P780" s="13"/>
      <c r="Q780" s="13"/>
      <c r="R780" s="13"/>
      <c r="S780" s="13"/>
    </row>
    <row r="781" spans="1:19" ht="12.7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3"/>
      <c r="K781" s="13"/>
      <c r="L781" s="13"/>
      <c r="M781" s="13"/>
      <c r="N781" s="13"/>
      <c r="O781" s="13"/>
      <c r="P781" s="13"/>
      <c r="Q781" s="13"/>
      <c r="R781" s="13"/>
      <c r="S781" s="13"/>
    </row>
    <row r="782" spans="1:19" ht="12.7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3"/>
      <c r="O782" s="13"/>
      <c r="P782" s="13"/>
      <c r="Q782" s="13"/>
      <c r="R782" s="13"/>
      <c r="S782" s="13"/>
    </row>
    <row r="783" spans="1:19" ht="12.7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3"/>
      <c r="K783" s="13"/>
      <c r="L783" s="13"/>
      <c r="M783" s="13"/>
      <c r="N783" s="13"/>
      <c r="O783" s="13"/>
      <c r="P783" s="13"/>
      <c r="Q783" s="13"/>
      <c r="R783" s="13"/>
      <c r="S783" s="13"/>
    </row>
    <row r="784" spans="1:19" ht="12.7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3"/>
      <c r="K784" s="13"/>
      <c r="L784" s="13"/>
      <c r="M784" s="13"/>
      <c r="N784" s="13"/>
      <c r="O784" s="13"/>
      <c r="P784" s="13"/>
      <c r="Q784" s="13"/>
      <c r="R784" s="13"/>
      <c r="S784" s="13"/>
    </row>
    <row r="785" spans="1:19" ht="12.7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3"/>
      <c r="K785" s="13"/>
      <c r="L785" s="13"/>
      <c r="M785" s="13"/>
      <c r="N785" s="13"/>
      <c r="O785" s="13"/>
      <c r="P785" s="13"/>
      <c r="Q785" s="13"/>
      <c r="R785" s="13"/>
      <c r="S785" s="13"/>
    </row>
    <row r="786" spans="1:19" ht="12.7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3"/>
      <c r="K786" s="13"/>
      <c r="L786" s="13"/>
      <c r="M786" s="13"/>
      <c r="N786" s="13"/>
      <c r="O786" s="13"/>
      <c r="P786" s="13"/>
      <c r="Q786" s="13"/>
      <c r="R786" s="13"/>
      <c r="S786" s="13"/>
    </row>
    <row r="787" spans="1:19" ht="12.7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3"/>
      <c r="K787" s="13"/>
      <c r="L787" s="13"/>
      <c r="M787" s="13"/>
      <c r="N787" s="13"/>
      <c r="O787" s="13"/>
      <c r="P787" s="13"/>
      <c r="Q787" s="13"/>
      <c r="R787" s="13"/>
      <c r="S787" s="13"/>
    </row>
    <row r="788" spans="1:19" ht="12.7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3"/>
      <c r="K788" s="13"/>
      <c r="L788" s="13"/>
      <c r="M788" s="13"/>
      <c r="N788" s="13"/>
      <c r="O788" s="13"/>
      <c r="P788" s="13"/>
      <c r="Q788" s="13"/>
      <c r="R788" s="13"/>
      <c r="S788" s="13"/>
    </row>
    <row r="789" spans="1:19" ht="12.7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3"/>
      <c r="K789" s="13"/>
      <c r="L789" s="13"/>
      <c r="M789" s="13"/>
      <c r="N789" s="13"/>
      <c r="O789" s="13"/>
      <c r="P789" s="13"/>
      <c r="Q789" s="13"/>
      <c r="R789" s="13"/>
      <c r="S789" s="13"/>
    </row>
    <row r="790" spans="1:19" ht="12.7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3"/>
      <c r="O790" s="13"/>
      <c r="P790" s="13"/>
      <c r="Q790" s="13"/>
      <c r="R790" s="13"/>
      <c r="S790" s="13"/>
    </row>
    <row r="791" spans="1:19" ht="12.7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3"/>
      <c r="K791" s="13"/>
      <c r="L791" s="13"/>
      <c r="M791" s="13"/>
      <c r="N791" s="13"/>
      <c r="O791" s="13"/>
      <c r="P791" s="13"/>
      <c r="Q791" s="13"/>
      <c r="R791" s="13"/>
      <c r="S791" s="13"/>
    </row>
    <row r="792" spans="1:19" ht="12.7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3"/>
      <c r="K792" s="13"/>
      <c r="L792" s="13"/>
      <c r="M792" s="13"/>
      <c r="N792" s="13"/>
      <c r="O792" s="13"/>
      <c r="P792" s="13"/>
      <c r="Q792" s="13"/>
      <c r="R792" s="13"/>
      <c r="S792" s="13"/>
    </row>
    <row r="793" spans="1:19" ht="12.7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3"/>
      <c r="K793" s="13"/>
      <c r="L793" s="13"/>
      <c r="M793" s="13"/>
      <c r="N793" s="13"/>
      <c r="O793" s="13"/>
      <c r="P793" s="13"/>
      <c r="Q793" s="13"/>
      <c r="R793" s="13"/>
      <c r="S793" s="13"/>
    </row>
    <row r="794" spans="1:19" ht="12.7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3"/>
      <c r="K794" s="13"/>
      <c r="L794" s="13"/>
      <c r="M794" s="13"/>
      <c r="N794" s="13"/>
      <c r="O794" s="13"/>
      <c r="P794" s="13"/>
      <c r="Q794" s="13"/>
      <c r="R794" s="13"/>
      <c r="S794" s="13"/>
    </row>
    <row r="795" spans="1:19" ht="12.7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3"/>
      <c r="K795" s="13"/>
      <c r="L795" s="13"/>
      <c r="M795" s="13"/>
      <c r="N795" s="13"/>
      <c r="O795" s="13"/>
      <c r="P795" s="13"/>
      <c r="Q795" s="13"/>
      <c r="R795" s="13"/>
      <c r="S795" s="13"/>
    </row>
    <row r="796" spans="1:19" ht="12.7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3"/>
      <c r="K796" s="13"/>
      <c r="L796" s="13"/>
      <c r="M796" s="13"/>
      <c r="N796" s="13"/>
      <c r="O796" s="13"/>
      <c r="P796" s="13"/>
      <c r="Q796" s="13"/>
      <c r="R796" s="13"/>
      <c r="S796" s="13"/>
    </row>
    <row r="797" spans="1:19" ht="12.7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3"/>
      <c r="K797" s="13"/>
      <c r="L797" s="13"/>
      <c r="M797" s="13"/>
      <c r="N797" s="13"/>
      <c r="O797" s="13"/>
      <c r="P797" s="13"/>
      <c r="Q797" s="13"/>
      <c r="R797" s="13"/>
      <c r="S797" s="13"/>
    </row>
    <row r="798" spans="1:19" ht="12.7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3"/>
      <c r="K798" s="13"/>
      <c r="L798" s="13"/>
      <c r="M798" s="13"/>
      <c r="N798" s="13"/>
      <c r="O798" s="13"/>
      <c r="P798" s="13"/>
      <c r="Q798" s="13"/>
      <c r="R798" s="13"/>
      <c r="S798" s="13"/>
    </row>
    <row r="799" spans="1:19" ht="12.7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3"/>
      <c r="K799" s="13"/>
      <c r="L799" s="13"/>
      <c r="M799" s="13"/>
      <c r="N799" s="13"/>
      <c r="O799" s="13"/>
      <c r="P799" s="13"/>
      <c r="Q799" s="13"/>
      <c r="R799" s="13"/>
      <c r="S799" s="13"/>
    </row>
    <row r="800" spans="1:19" ht="12.7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3"/>
      <c r="K800" s="13"/>
      <c r="L800" s="13"/>
      <c r="M800" s="13"/>
      <c r="N800" s="13"/>
      <c r="O800" s="13"/>
      <c r="P800" s="13"/>
      <c r="Q800" s="13"/>
      <c r="R800" s="13"/>
      <c r="S800" s="13"/>
    </row>
    <row r="801" spans="1:19" ht="12.7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3"/>
      <c r="K801" s="13"/>
      <c r="L801" s="13"/>
      <c r="M801" s="13"/>
      <c r="N801" s="13"/>
      <c r="O801" s="13"/>
      <c r="P801" s="13"/>
      <c r="Q801" s="13"/>
      <c r="R801" s="13"/>
      <c r="S801" s="13"/>
    </row>
    <row r="802" spans="1:19" ht="12.7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3"/>
      <c r="K802" s="13"/>
      <c r="L802" s="13"/>
      <c r="M802" s="13"/>
      <c r="N802" s="13"/>
      <c r="O802" s="13"/>
      <c r="P802" s="13"/>
      <c r="Q802" s="13"/>
      <c r="R802" s="13"/>
      <c r="S802" s="13"/>
    </row>
    <row r="803" spans="1:19" ht="12.7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3"/>
      <c r="K803" s="13"/>
      <c r="L803" s="13"/>
      <c r="M803" s="13"/>
      <c r="N803" s="13"/>
      <c r="O803" s="13"/>
      <c r="P803" s="13"/>
      <c r="Q803" s="13"/>
      <c r="R803" s="13"/>
      <c r="S803" s="13"/>
    </row>
    <row r="804" spans="1:19" ht="12.7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3"/>
      <c r="K804" s="13"/>
      <c r="L804" s="13"/>
      <c r="M804" s="13"/>
      <c r="N804" s="13"/>
      <c r="O804" s="13"/>
      <c r="P804" s="13"/>
      <c r="Q804" s="13"/>
      <c r="R804" s="13"/>
      <c r="S804" s="13"/>
    </row>
    <row r="805" spans="1:19" ht="12.7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3"/>
      <c r="K805" s="13"/>
      <c r="L805" s="13"/>
      <c r="M805" s="13"/>
      <c r="N805" s="13"/>
      <c r="O805" s="13"/>
      <c r="P805" s="13"/>
      <c r="Q805" s="13"/>
      <c r="R805" s="13"/>
      <c r="S805" s="13"/>
    </row>
    <row r="806" spans="1:19" ht="12.7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3"/>
      <c r="K806" s="13"/>
      <c r="L806" s="13"/>
      <c r="M806" s="13"/>
      <c r="N806" s="13"/>
      <c r="O806" s="13"/>
      <c r="P806" s="13"/>
      <c r="Q806" s="13"/>
      <c r="R806" s="13"/>
      <c r="S806" s="13"/>
    </row>
    <row r="807" spans="1:19" ht="12.7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3"/>
      <c r="K807" s="13"/>
      <c r="L807" s="13"/>
      <c r="M807" s="13"/>
      <c r="N807" s="13"/>
      <c r="O807" s="13"/>
      <c r="P807" s="13"/>
      <c r="Q807" s="13"/>
      <c r="R807" s="13"/>
      <c r="S807" s="13"/>
    </row>
    <row r="808" spans="1:19" ht="12.7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3"/>
      <c r="O808" s="13"/>
      <c r="P808" s="13"/>
      <c r="Q808" s="13"/>
      <c r="R808" s="13"/>
      <c r="S808" s="13"/>
    </row>
    <row r="809" spans="1:19" ht="12.7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3"/>
      <c r="K809" s="13"/>
      <c r="L809" s="13"/>
      <c r="M809" s="13"/>
      <c r="N809" s="13"/>
      <c r="O809" s="13"/>
      <c r="P809" s="13"/>
      <c r="Q809" s="13"/>
      <c r="R809" s="13"/>
      <c r="S809" s="13"/>
    </row>
    <row r="810" spans="1:19" ht="12.7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3"/>
      <c r="K810" s="13"/>
      <c r="L810" s="13"/>
      <c r="M810" s="13"/>
      <c r="N810" s="13"/>
      <c r="O810" s="13"/>
      <c r="P810" s="13"/>
      <c r="Q810" s="13"/>
      <c r="R810" s="13"/>
      <c r="S810" s="13"/>
    </row>
    <row r="811" spans="1:19" ht="12.7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3"/>
      <c r="K811" s="13"/>
      <c r="L811" s="13"/>
      <c r="M811" s="13"/>
      <c r="N811" s="13"/>
      <c r="O811" s="13"/>
      <c r="P811" s="13"/>
      <c r="Q811" s="13"/>
      <c r="R811" s="13"/>
      <c r="S811" s="13"/>
    </row>
    <row r="812" spans="1:19" ht="12.7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3"/>
      <c r="K812" s="13"/>
      <c r="L812" s="13"/>
      <c r="M812" s="13"/>
      <c r="N812" s="13"/>
      <c r="O812" s="13"/>
      <c r="P812" s="13"/>
      <c r="Q812" s="13"/>
      <c r="R812" s="13"/>
      <c r="S812" s="13"/>
    </row>
    <row r="813" spans="1:19" ht="12.7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3"/>
      <c r="K813" s="13"/>
      <c r="L813" s="13"/>
      <c r="M813" s="13"/>
      <c r="N813" s="13"/>
      <c r="O813" s="13"/>
      <c r="P813" s="13"/>
      <c r="Q813" s="13"/>
      <c r="R813" s="13"/>
      <c r="S813" s="13"/>
    </row>
    <row r="814" spans="1:19" ht="12.7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3"/>
      <c r="K814" s="13"/>
      <c r="L814" s="13"/>
      <c r="M814" s="13"/>
      <c r="N814" s="13"/>
      <c r="O814" s="13"/>
      <c r="P814" s="13"/>
      <c r="Q814" s="13"/>
      <c r="R814" s="13"/>
      <c r="S814" s="13"/>
    </row>
    <row r="815" spans="1:19" ht="12.7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3"/>
      <c r="K815" s="13"/>
      <c r="L815" s="13"/>
      <c r="M815" s="13"/>
      <c r="N815" s="13"/>
      <c r="O815" s="13"/>
      <c r="P815" s="13"/>
      <c r="Q815" s="13"/>
      <c r="R815" s="13"/>
      <c r="S815" s="13"/>
    </row>
    <row r="816" spans="1:19" ht="12.7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3"/>
      <c r="K816" s="13"/>
      <c r="L816" s="13"/>
      <c r="M816" s="13"/>
      <c r="N816" s="13"/>
      <c r="O816" s="13"/>
      <c r="P816" s="13"/>
      <c r="Q816" s="13"/>
      <c r="R816" s="13"/>
      <c r="S816" s="13"/>
    </row>
    <row r="817" spans="1:19" ht="12.7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3"/>
      <c r="K817" s="13"/>
      <c r="L817" s="13"/>
      <c r="M817" s="13"/>
      <c r="N817" s="13"/>
      <c r="O817" s="13"/>
      <c r="P817" s="13"/>
      <c r="Q817" s="13"/>
      <c r="R817" s="13"/>
      <c r="S817" s="13"/>
    </row>
    <row r="818" spans="1:19" ht="12.7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3"/>
      <c r="K818" s="13"/>
      <c r="L818" s="13"/>
      <c r="M818" s="13"/>
      <c r="N818" s="13"/>
      <c r="O818" s="13"/>
      <c r="P818" s="13"/>
      <c r="Q818" s="13"/>
      <c r="R818" s="13"/>
      <c r="S818" s="13"/>
    </row>
    <row r="819" spans="1:19" ht="12.7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3"/>
      <c r="K819" s="13"/>
      <c r="L819" s="13"/>
      <c r="M819" s="13"/>
      <c r="N819" s="13"/>
      <c r="O819" s="13"/>
      <c r="P819" s="13"/>
      <c r="Q819" s="13"/>
      <c r="R819" s="13"/>
      <c r="S819" s="13"/>
    </row>
    <row r="820" spans="1:19" ht="12.7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3"/>
      <c r="K820" s="13"/>
      <c r="L820" s="13"/>
      <c r="M820" s="13"/>
      <c r="N820" s="13"/>
      <c r="O820" s="13"/>
      <c r="P820" s="13"/>
      <c r="Q820" s="13"/>
      <c r="R820" s="13"/>
      <c r="S820" s="13"/>
    </row>
    <row r="821" spans="1:19" ht="12.7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3"/>
      <c r="K821" s="13"/>
      <c r="L821" s="13"/>
      <c r="M821" s="13"/>
      <c r="N821" s="13"/>
      <c r="O821" s="13"/>
      <c r="P821" s="13"/>
      <c r="Q821" s="13"/>
      <c r="R821" s="13"/>
      <c r="S821" s="13"/>
    </row>
    <row r="822" spans="1:19" ht="12.7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3"/>
      <c r="K822" s="13"/>
      <c r="L822" s="13"/>
      <c r="M822" s="13"/>
      <c r="N822" s="13"/>
      <c r="O822" s="13"/>
      <c r="P822" s="13"/>
      <c r="Q822" s="13"/>
      <c r="R822" s="13"/>
      <c r="S822" s="13"/>
    </row>
    <row r="823" spans="1:19" ht="12.7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</row>
    <row r="824" spans="1:19" ht="12.7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3"/>
      <c r="O824" s="13"/>
      <c r="P824" s="13"/>
      <c r="Q824" s="13"/>
      <c r="R824" s="13"/>
      <c r="S824" s="13"/>
    </row>
    <row r="825" spans="1:19" ht="12.7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3"/>
      <c r="O825" s="13"/>
      <c r="P825" s="13"/>
      <c r="Q825" s="13"/>
      <c r="R825" s="13"/>
      <c r="S825" s="13"/>
    </row>
    <row r="826" spans="1:19" ht="12.7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3"/>
      <c r="K826" s="13"/>
      <c r="L826" s="13"/>
      <c r="M826" s="13"/>
      <c r="N826" s="13"/>
      <c r="O826" s="13"/>
      <c r="P826" s="13"/>
      <c r="Q826" s="13"/>
      <c r="R826" s="13"/>
      <c r="S826" s="13"/>
    </row>
    <row r="827" spans="1:19" ht="12.7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3"/>
      <c r="K827" s="13"/>
      <c r="L827" s="13"/>
      <c r="M827" s="13"/>
      <c r="N827" s="13"/>
      <c r="O827" s="13"/>
      <c r="P827" s="13"/>
      <c r="Q827" s="13"/>
      <c r="R827" s="13"/>
      <c r="S827" s="13"/>
    </row>
    <row r="828" spans="1:19" ht="12.7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3"/>
      <c r="K828" s="13"/>
      <c r="L828" s="13"/>
      <c r="M828" s="13"/>
      <c r="N828" s="13"/>
      <c r="O828" s="13"/>
      <c r="P828" s="13"/>
      <c r="Q828" s="13"/>
      <c r="R828" s="13"/>
      <c r="S828" s="13"/>
    </row>
    <row r="829" spans="1:19" ht="12.7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3"/>
      <c r="K829" s="13"/>
      <c r="L829" s="13"/>
      <c r="M829" s="13"/>
      <c r="N829" s="13"/>
      <c r="O829" s="13"/>
      <c r="P829" s="13"/>
      <c r="Q829" s="13"/>
      <c r="R829" s="13"/>
      <c r="S829" s="13"/>
    </row>
    <row r="830" spans="1:19" ht="12.7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3"/>
      <c r="K830" s="13"/>
      <c r="L830" s="13"/>
      <c r="M830" s="13"/>
      <c r="N830" s="13"/>
      <c r="O830" s="13"/>
      <c r="P830" s="13"/>
      <c r="Q830" s="13"/>
      <c r="R830" s="13"/>
      <c r="S830" s="13"/>
    </row>
    <row r="831" spans="1:19" ht="12.7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3"/>
      <c r="K831" s="13"/>
      <c r="L831" s="13"/>
      <c r="M831" s="13"/>
      <c r="N831" s="13"/>
      <c r="O831" s="13"/>
      <c r="P831" s="13"/>
      <c r="Q831" s="13"/>
      <c r="R831" s="13"/>
      <c r="S831" s="13"/>
    </row>
    <row r="832" spans="1:19" ht="12.7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3"/>
      <c r="K832" s="13"/>
      <c r="L832" s="13"/>
      <c r="M832" s="13"/>
      <c r="N832" s="13"/>
      <c r="O832" s="13"/>
      <c r="P832" s="13"/>
      <c r="Q832" s="13"/>
      <c r="R832" s="13"/>
      <c r="S832" s="13"/>
    </row>
    <row r="833" spans="1:19" ht="12.7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3"/>
      <c r="K833" s="13"/>
      <c r="L833" s="13"/>
      <c r="M833" s="13"/>
      <c r="N833" s="13"/>
      <c r="O833" s="13"/>
      <c r="P833" s="13"/>
      <c r="Q833" s="13"/>
      <c r="R833" s="13"/>
      <c r="S833" s="13"/>
    </row>
    <row r="834" spans="1:19" ht="12.7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3"/>
      <c r="K834" s="13"/>
      <c r="L834" s="13"/>
      <c r="M834" s="13"/>
      <c r="N834" s="13"/>
      <c r="O834" s="13"/>
      <c r="P834" s="13"/>
      <c r="Q834" s="13"/>
      <c r="R834" s="13"/>
      <c r="S834" s="13"/>
    </row>
    <row r="835" spans="1:19" ht="12.7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3"/>
      <c r="K835" s="13"/>
      <c r="L835" s="13"/>
      <c r="M835" s="13"/>
      <c r="N835" s="13"/>
      <c r="O835" s="13"/>
      <c r="P835" s="13"/>
      <c r="Q835" s="13"/>
      <c r="R835" s="13"/>
      <c r="S835" s="13"/>
    </row>
    <row r="836" spans="1:19" ht="12.7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3"/>
      <c r="K836" s="13"/>
      <c r="L836" s="13"/>
      <c r="M836" s="13"/>
      <c r="N836" s="13"/>
      <c r="O836" s="13"/>
      <c r="P836" s="13"/>
      <c r="Q836" s="13"/>
      <c r="R836" s="13"/>
      <c r="S836" s="13"/>
    </row>
    <row r="837" spans="1:19" ht="12.7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3"/>
      <c r="K837" s="13"/>
      <c r="L837" s="13"/>
      <c r="M837" s="13"/>
      <c r="N837" s="13"/>
      <c r="O837" s="13"/>
      <c r="P837" s="13"/>
      <c r="Q837" s="13"/>
      <c r="R837" s="13"/>
      <c r="S837" s="13"/>
    </row>
    <row r="838" spans="1:19" ht="12.7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3"/>
      <c r="K838" s="13"/>
      <c r="L838" s="13"/>
      <c r="M838" s="13"/>
      <c r="N838" s="13"/>
      <c r="O838" s="13"/>
      <c r="P838" s="13"/>
      <c r="Q838" s="13"/>
      <c r="R838" s="13"/>
      <c r="S838" s="13"/>
    </row>
    <row r="839" spans="1:19" ht="12.7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3"/>
      <c r="K839" s="13"/>
      <c r="L839" s="13"/>
      <c r="M839" s="13"/>
      <c r="N839" s="13"/>
      <c r="O839" s="13"/>
      <c r="P839" s="13"/>
      <c r="Q839" s="13"/>
      <c r="R839" s="13"/>
      <c r="S839" s="13"/>
    </row>
    <row r="840" spans="1:19" ht="12.7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3"/>
      <c r="K840" s="13"/>
      <c r="L840" s="13"/>
      <c r="M840" s="13"/>
      <c r="N840" s="13"/>
      <c r="O840" s="13"/>
      <c r="P840" s="13"/>
      <c r="Q840" s="13"/>
      <c r="R840" s="13"/>
      <c r="S840" s="13"/>
    </row>
    <row r="841" spans="1:19" ht="12.7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3"/>
      <c r="K841" s="13"/>
      <c r="L841" s="13"/>
      <c r="M841" s="13"/>
      <c r="N841" s="13"/>
      <c r="O841" s="13"/>
      <c r="P841" s="13"/>
      <c r="Q841" s="13"/>
      <c r="R841" s="13"/>
      <c r="S841" s="13"/>
    </row>
    <row r="842" spans="1:19" ht="12.7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3"/>
      <c r="K842" s="13"/>
      <c r="L842" s="13"/>
      <c r="M842" s="13"/>
      <c r="N842" s="13"/>
      <c r="O842" s="13"/>
      <c r="P842" s="13"/>
      <c r="Q842" s="13"/>
      <c r="R842" s="13"/>
      <c r="S842" s="13"/>
    </row>
    <row r="843" spans="1:19" ht="12.7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3"/>
      <c r="K843" s="13"/>
      <c r="L843" s="13"/>
      <c r="M843" s="13"/>
      <c r="N843" s="13"/>
      <c r="O843" s="13"/>
      <c r="P843" s="13"/>
      <c r="Q843" s="13"/>
      <c r="R843" s="13"/>
      <c r="S843" s="13"/>
    </row>
    <row r="844" spans="1:19" ht="12.7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3"/>
      <c r="K844" s="13"/>
      <c r="L844" s="13"/>
      <c r="M844" s="13"/>
      <c r="N844" s="13"/>
      <c r="O844" s="13"/>
      <c r="P844" s="13"/>
      <c r="Q844" s="13"/>
      <c r="R844" s="13"/>
      <c r="S844" s="13"/>
    </row>
    <row r="845" spans="1:19" ht="12.7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3"/>
      <c r="K845" s="13"/>
      <c r="L845" s="13"/>
      <c r="M845" s="13"/>
      <c r="N845" s="13"/>
      <c r="O845" s="13"/>
      <c r="P845" s="13"/>
      <c r="Q845" s="13"/>
      <c r="R845" s="13"/>
      <c r="S845" s="13"/>
    </row>
    <row r="846" spans="1:19" ht="12.7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3"/>
      <c r="K846" s="13"/>
      <c r="L846" s="13"/>
      <c r="M846" s="13"/>
      <c r="N846" s="13"/>
      <c r="O846" s="13"/>
      <c r="P846" s="13"/>
      <c r="Q846" s="13"/>
      <c r="R846" s="13"/>
      <c r="S846" s="13"/>
    </row>
    <row r="847" spans="1:19" ht="12.7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3"/>
      <c r="K847" s="13"/>
      <c r="L847" s="13"/>
      <c r="M847" s="13"/>
      <c r="N847" s="13"/>
      <c r="O847" s="13"/>
      <c r="P847" s="13"/>
      <c r="Q847" s="13"/>
      <c r="R847" s="13"/>
      <c r="S847" s="13"/>
    </row>
    <row r="848" spans="1:19" ht="12.7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3"/>
      <c r="O848" s="13"/>
      <c r="P848" s="13"/>
      <c r="Q848" s="13"/>
      <c r="R848" s="13"/>
      <c r="S848" s="13"/>
    </row>
    <row r="849" spans="1:19" ht="12.7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3"/>
      <c r="K849" s="13"/>
      <c r="L849" s="13"/>
      <c r="M849" s="13"/>
      <c r="N849" s="13"/>
      <c r="O849" s="13"/>
      <c r="P849" s="13"/>
      <c r="Q849" s="13"/>
      <c r="R849" s="13"/>
      <c r="S849" s="13"/>
    </row>
    <row r="850" spans="1:19" ht="12.7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3"/>
      <c r="K850" s="13"/>
      <c r="L850" s="13"/>
      <c r="M850" s="13"/>
      <c r="N850" s="13"/>
      <c r="O850" s="13"/>
      <c r="P850" s="13"/>
      <c r="Q850" s="13"/>
      <c r="R850" s="13"/>
      <c r="S850" s="13"/>
    </row>
    <row r="851" spans="1:19" ht="12.7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3"/>
      <c r="K851" s="13"/>
      <c r="L851" s="13"/>
      <c r="M851" s="13"/>
      <c r="N851" s="13"/>
      <c r="O851" s="13"/>
      <c r="P851" s="13"/>
      <c r="Q851" s="13"/>
      <c r="R851" s="13"/>
      <c r="S851" s="13"/>
    </row>
    <row r="852" spans="1:19" ht="12.7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3"/>
      <c r="K852" s="13"/>
      <c r="L852" s="13"/>
      <c r="M852" s="13"/>
      <c r="N852" s="13"/>
      <c r="O852" s="13"/>
      <c r="P852" s="13"/>
      <c r="Q852" s="13"/>
      <c r="R852" s="13"/>
      <c r="S852" s="13"/>
    </row>
    <row r="853" spans="1:19" ht="12.7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3"/>
      <c r="K853" s="13"/>
      <c r="L853" s="13"/>
      <c r="M853" s="13"/>
      <c r="N853" s="13"/>
      <c r="O853" s="13"/>
      <c r="P853" s="13"/>
      <c r="Q853" s="13"/>
      <c r="R853" s="13"/>
      <c r="S853" s="13"/>
    </row>
    <row r="854" spans="1:19" ht="12.7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3"/>
      <c r="K854" s="13"/>
      <c r="L854" s="13"/>
      <c r="M854" s="13"/>
      <c r="N854" s="13"/>
      <c r="O854" s="13"/>
      <c r="P854" s="13"/>
      <c r="Q854" s="13"/>
      <c r="R854" s="13"/>
      <c r="S854" s="13"/>
    </row>
    <row r="855" spans="1:19" ht="12.7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3"/>
      <c r="K855" s="13"/>
      <c r="L855" s="13"/>
      <c r="M855" s="13"/>
      <c r="N855" s="13"/>
      <c r="O855" s="13"/>
      <c r="P855" s="13"/>
      <c r="Q855" s="13"/>
      <c r="R855" s="13"/>
      <c r="S855" s="13"/>
    </row>
    <row r="856" spans="1:19" ht="12.7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3"/>
      <c r="K856" s="13"/>
      <c r="L856" s="13"/>
      <c r="M856" s="13"/>
      <c r="N856" s="13"/>
      <c r="O856" s="13"/>
      <c r="P856" s="13"/>
      <c r="Q856" s="13"/>
      <c r="R856" s="13"/>
      <c r="S856" s="13"/>
    </row>
    <row r="857" spans="1:19" ht="12.7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3"/>
      <c r="K857" s="13"/>
      <c r="L857" s="13"/>
      <c r="M857" s="13"/>
      <c r="N857" s="13"/>
      <c r="O857" s="13"/>
      <c r="P857" s="13"/>
      <c r="Q857" s="13"/>
      <c r="R857" s="13"/>
      <c r="S857" s="13"/>
    </row>
    <row r="858" spans="1:19" ht="12.7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3"/>
      <c r="O858" s="13"/>
      <c r="P858" s="13"/>
      <c r="Q858" s="13"/>
      <c r="R858" s="13"/>
      <c r="S858" s="13"/>
    </row>
    <row r="859" spans="1:19" ht="12.7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3"/>
      <c r="K859" s="13"/>
      <c r="L859" s="13"/>
      <c r="M859" s="13"/>
      <c r="N859" s="13"/>
      <c r="O859" s="13"/>
      <c r="P859" s="13"/>
      <c r="Q859" s="13"/>
      <c r="R859" s="13"/>
      <c r="S859" s="13"/>
    </row>
    <row r="860" spans="1:19" ht="12.7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3"/>
      <c r="K860" s="13"/>
      <c r="L860" s="13"/>
      <c r="M860" s="13"/>
      <c r="N860" s="13"/>
      <c r="O860" s="13"/>
      <c r="P860" s="13"/>
      <c r="Q860" s="13"/>
      <c r="R860" s="13"/>
      <c r="S860" s="13"/>
    </row>
    <row r="861" spans="1:19" ht="12.7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3"/>
      <c r="K861" s="13"/>
      <c r="L861" s="13"/>
      <c r="M861" s="13"/>
      <c r="N861" s="13"/>
      <c r="O861" s="13"/>
      <c r="P861" s="13"/>
      <c r="Q861" s="13"/>
      <c r="R861" s="13"/>
      <c r="S861" s="13"/>
    </row>
    <row r="862" spans="1:19" ht="12.7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3"/>
      <c r="K862" s="13"/>
      <c r="L862" s="13"/>
      <c r="M862" s="13"/>
      <c r="N862" s="13"/>
      <c r="O862" s="13"/>
      <c r="P862" s="13"/>
      <c r="Q862" s="13"/>
      <c r="R862" s="13"/>
      <c r="S862" s="13"/>
    </row>
    <row r="863" spans="1:19" ht="12.7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3"/>
      <c r="K863" s="13"/>
      <c r="L863" s="13"/>
      <c r="M863" s="13"/>
      <c r="N863" s="13"/>
      <c r="O863" s="13"/>
      <c r="P863" s="13"/>
      <c r="Q863" s="13"/>
      <c r="R863" s="13"/>
      <c r="S863" s="13"/>
    </row>
    <row r="864" spans="1:19" ht="12.7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3"/>
      <c r="K864" s="13"/>
      <c r="L864" s="13"/>
      <c r="M864" s="13"/>
      <c r="N864" s="13"/>
      <c r="O864" s="13"/>
      <c r="P864" s="13"/>
      <c r="Q864" s="13"/>
      <c r="R864" s="13"/>
      <c r="S864" s="13"/>
    </row>
    <row r="865" spans="1:19" ht="12.7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3"/>
      <c r="K865" s="13"/>
      <c r="L865" s="13"/>
      <c r="M865" s="13"/>
      <c r="N865" s="13"/>
      <c r="O865" s="13"/>
      <c r="P865" s="13"/>
      <c r="Q865" s="13"/>
      <c r="R865" s="13"/>
      <c r="S865" s="13"/>
    </row>
    <row r="866" spans="1:19" ht="12.7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3"/>
      <c r="K866" s="13"/>
      <c r="L866" s="13"/>
      <c r="M866" s="13"/>
      <c r="N866" s="13"/>
      <c r="O866" s="13"/>
      <c r="P866" s="13"/>
      <c r="Q866" s="13"/>
      <c r="R866" s="13"/>
      <c r="S866" s="13"/>
    </row>
    <row r="867" spans="1:19" ht="12.7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3"/>
      <c r="K867" s="13"/>
      <c r="L867" s="13"/>
      <c r="M867" s="13"/>
      <c r="N867" s="13"/>
      <c r="O867" s="13"/>
      <c r="P867" s="13"/>
      <c r="Q867" s="13"/>
      <c r="R867" s="13"/>
      <c r="S867" s="13"/>
    </row>
    <row r="868" spans="1:19" ht="12.7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3"/>
      <c r="O868" s="13"/>
      <c r="P868" s="13"/>
      <c r="Q868" s="13"/>
      <c r="R868" s="13"/>
      <c r="S868" s="13"/>
    </row>
    <row r="869" spans="1:19" ht="12.7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3"/>
      <c r="K869" s="13"/>
      <c r="L869" s="13"/>
      <c r="M869" s="13"/>
      <c r="N869" s="13"/>
      <c r="O869" s="13"/>
      <c r="P869" s="13"/>
      <c r="Q869" s="13"/>
      <c r="R869" s="13"/>
      <c r="S869" s="13"/>
    </row>
    <row r="870" spans="1:19" ht="12.7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3"/>
      <c r="K870" s="13"/>
      <c r="L870" s="13"/>
      <c r="M870" s="13"/>
      <c r="N870" s="13"/>
      <c r="O870" s="13"/>
      <c r="P870" s="13"/>
      <c r="Q870" s="13"/>
      <c r="R870" s="13"/>
      <c r="S870" s="13"/>
    </row>
    <row r="871" spans="1:19" ht="12.7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3"/>
      <c r="K871" s="13"/>
      <c r="L871" s="13"/>
      <c r="M871" s="13"/>
      <c r="N871" s="13"/>
      <c r="O871" s="13"/>
      <c r="P871" s="13"/>
      <c r="Q871" s="13"/>
      <c r="R871" s="13"/>
      <c r="S871" s="13"/>
    </row>
    <row r="872" spans="1:19" ht="12.7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3"/>
      <c r="K872" s="13"/>
      <c r="L872" s="13"/>
      <c r="M872" s="13"/>
      <c r="N872" s="13"/>
      <c r="O872" s="13"/>
      <c r="P872" s="13"/>
      <c r="Q872" s="13"/>
      <c r="R872" s="13"/>
      <c r="S872" s="13"/>
    </row>
    <row r="873" spans="1:19" ht="12.7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3"/>
      <c r="K873" s="13"/>
      <c r="L873" s="13"/>
      <c r="M873" s="13"/>
      <c r="N873" s="13"/>
      <c r="O873" s="13"/>
      <c r="P873" s="13"/>
      <c r="Q873" s="13"/>
      <c r="R873" s="13"/>
      <c r="S873" s="13"/>
    </row>
    <row r="874" spans="1:19" ht="12.7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3"/>
      <c r="K874" s="13"/>
      <c r="L874" s="13"/>
      <c r="M874" s="13"/>
      <c r="N874" s="13"/>
      <c r="O874" s="13"/>
      <c r="P874" s="13"/>
      <c r="Q874" s="13"/>
      <c r="R874" s="13"/>
      <c r="S874" s="13"/>
    </row>
    <row r="875" spans="1:19" ht="12.7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3"/>
      <c r="K875" s="13"/>
      <c r="L875" s="13"/>
      <c r="M875" s="13"/>
      <c r="N875" s="13"/>
      <c r="O875" s="13"/>
      <c r="P875" s="13"/>
      <c r="Q875" s="13"/>
      <c r="R875" s="13"/>
      <c r="S875" s="13"/>
    </row>
    <row r="876" spans="1:19" ht="12.7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3"/>
      <c r="K876" s="13"/>
      <c r="L876" s="13"/>
      <c r="M876" s="13"/>
      <c r="N876" s="13"/>
      <c r="O876" s="13"/>
      <c r="P876" s="13"/>
      <c r="Q876" s="13"/>
      <c r="R876" s="13"/>
      <c r="S876" s="13"/>
    </row>
    <row r="877" spans="1:19" ht="12.7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3"/>
      <c r="K877" s="13"/>
      <c r="L877" s="13"/>
      <c r="M877" s="13"/>
      <c r="N877" s="13"/>
      <c r="O877" s="13"/>
      <c r="P877" s="13"/>
      <c r="Q877" s="13"/>
      <c r="R877" s="13"/>
      <c r="S877" s="13"/>
    </row>
    <row r="878" spans="1:19" ht="12.7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3"/>
      <c r="K878" s="13"/>
      <c r="L878" s="13"/>
      <c r="M878" s="13"/>
      <c r="N878" s="13"/>
      <c r="O878" s="13"/>
      <c r="P878" s="13"/>
      <c r="Q878" s="13"/>
      <c r="R878" s="13"/>
      <c r="S878" s="13"/>
    </row>
    <row r="879" spans="1:19" ht="12.7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3"/>
      <c r="K879" s="13"/>
      <c r="L879" s="13"/>
      <c r="M879" s="13"/>
      <c r="N879" s="13"/>
      <c r="O879" s="13"/>
      <c r="P879" s="13"/>
      <c r="Q879" s="13"/>
      <c r="R879" s="13"/>
      <c r="S879" s="13"/>
    </row>
    <row r="880" spans="1:19" ht="12.7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3"/>
      <c r="K880" s="13"/>
      <c r="L880" s="13"/>
      <c r="M880" s="13"/>
      <c r="N880" s="13"/>
      <c r="O880" s="13"/>
      <c r="P880" s="13"/>
      <c r="Q880" s="13"/>
      <c r="R880" s="13"/>
      <c r="S880" s="13"/>
    </row>
    <row r="881" spans="1:19" ht="12.7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3"/>
      <c r="K881" s="13"/>
      <c r="L881" s="13"/>
      <c r="M881" s="13"/>
      <c r="N881" s="13"/>
      <c r="O881" s="13"/>
      <c r="P881" s="13"/>
      <c r="Q881" s="13"/>
      <c r="R881" s="13"/>
      <c r="S881" s="13"/>
    </row>
    <row r="882" spans="1:19" ht="12.7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3"/>
      <c r="K882" s="13"/>
      <c r="L882" s="13"/>
      <c r="M882" s="13"/>
      <c r="N882" s="13"/>
      <c r="O882" s="13"/>
      <c r="P882" s="13"/>
      <c r="Q882" s="13"/>
      <c r="R882" s="13"/>
      <c r="S882" s="13"/>
    </row>
    <row r="883" spans="1:19" ht="12.7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3"/>
      <c r="K883" s="13"/>
      <c r="L883" s="13"/>
      <c r="M883" s="13"/>
      <c r="N883" s="13"/>
      <c r="O883" s="13"/>
      <c r="P883" s="13"/>
      <c r="Q883" s="13"/>
      <c r="R883" s="13"/>
      <c r="S883" s="13"/>
    </row>
    <row r="884" spans="1:19" ht="12.7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3"/>
      <c r="K884" s="13"/>
      <c r="L884" s="13"/>
      <c r="M884" s="13"/>
      <c r="N884" s="13"/>
      <c r="O884" s="13"/>
      <c r="P884" s="13"/>
      <c r="Q884" s="13"/>
      <c r="R884" s="13"/>
      <c r="S884" s="13"/>
    </row>
    <row r="885" spans="1:19" ht="12.7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3"/>
      <c r="K885" s="13"/>
      <c r="L885" s="13"/>
      <c r="M885" s="13"/>
      <c r="N885" s="13"/>
      <c r="O885" s="13"/>
      <c r="P885" s="13"/>
      <c r="Q885" s="13"/>
      <c r="R885" s="13"/>
      <c r="S885" s="13"/>
    </row>
    <row r="886" spans="1:19" ht="12.7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3"/>
      <c r="K886" s="13"/>
      <c r="L886" s="13"/>
      <c r="M886" s="13"/>
      <c r="N886" s="13"/>
      <c r="O886" s="13"/>
      <c r="P886" s="13"/>
      <c r="Q886" s="13"/>
      <c r="R886" s="13"/>
      <c r="S886" s="13"/>
    </row>
    <row r="887" spans="1:19" ht="12.7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3"/>
      <c r="K887" s="13"/>
      <c r="L887" s="13"/>
      <c r="M887" s="13"/>
      <c r="N887" s="13"/>
      <c r="O887" s="13"/>
      <c r="P887" s="13"/>
      <c r="Q887" s="13"/>
      <c r="R887" s="13"/>
      <c r="S887" s="13"/>
    </row>
    <row r="888" spans="1:19" ht="12.7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3"/>
      <c r="O888" s="13"/>
      <c r="P888" s="13"/>
      <c r="Q888" s="13"/>
      <c r="R888" s="13"/>
      <c r="S888" s="13"/>
    </row>
    <row r="889" spans="1:19" ht="12.7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3"/>
      <c r="K889" s="13"/>
      <c r="L889" s="13"/>
      <c r="M889" s="13"/>
      <c r="N889" s="13"/>
      <c r="O889" s="13"/>
      <c r="P889" s="13"/>
      <c r="Q889" s="13"/>
      <c r="R889" s="13"/>
      <c r="S889" s="13"/>
    </row>
    <row r="890" spans="1:19" ht="12.7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3"/>
      <c r="K890" s="13"/>
      <c r="L890" s="13"/>
      <c r="M890" s="13"/>
      <c r="N890" s="13"/>
      <c r="O890" s="13"/>
      <c r="P890" s="13"/>
      <c r="Q890" s="13"/>
      <c r="R890" s="13"/>
      <c r="S890" s="13"/>
    </row>
    <row r="891" spans="1:19" ht="12.7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3"/>
      <c r="K891" s="13"/>
      <c r="L891" s="13"/>
      <c r="M891" s="13"/>
      <c r="N891" s="13"/>
      <c r="O891" s="13"/>
      <c r="P891" s="13"/>
      <c r="Q891" s="13"/>
      <c r="R891" s="13"/>
      <c r="S891" s="13"/>
    </row>
    <row r="892" spans="1:19" ht="12.7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3"/>
      <c r="O892" s="13"/>
      <c r="P892" s="13"/>
      <c r="Q892" s="13"/>
      <c r="R892" s="13"/>
      <c r="S892" s="13"/>
    </row>
    <row r="893" spans="1:19" ht="12.7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3"/>
      <c r="K893" s="13"/>
      <c r="L893" s="13"/>
      <c r="M893" s="13"/>
      <c r="N893" s="13"/>
      <c r="O893" s="13"/>
      <c r="P893" s="13"/>
      <c r="Q893" s="13"/>
      <c r="R893" s="13"/>
      <c r="S893" s="13"/>
    </row>
    <row r="894" spans="1:19" ht="12.7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3"/>
      <c r="K894" s="13"/>
      <c r="L894" s="13"/>
      <c r="M894" s="13"/>
      <c r="N894" s="13"/>
      <c r="O894" s="13"/>
      <c r="P894" s="13"/>
      <c r="Q894" s="13"/>
      <c r="R894" s="13"/>
      <c r="S894" s="13"/>
    </row>
    <row r="895" spans="1:19" ht="12.7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3"/>
      <c r="K895" s="13"/>
      <c r="L895" s="13"/>
      <c r="M895" s="13"/>
      <c r="N895" s="13"/>
      <c r="O895" s="13"/>
      <c r="P895" s="13"/>
      <c r="Q895" s="13"/>
      <c r="R895" s="13"/>
      <c r="S895" s="13"/>
    </row>
    <row r="896" spans="1:19" ht="12.7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3"/>
      <c r="K896" s="13"/>
      <c r="L896" s="13"/>
      <c r="M896" s="13"/>
      <c r="N896" s="13"/>
      <c r="O896" s="13"/>
      <c r="P896" s="13"/>
      <c r="Q896" s="13"/>
      <c r="R896" s="13"/>
      <c r="S896" s="13"/>
    </row>
    <row r="897" spans="1:19" ht="12.7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3"/>
      <c r="K897" s="13"/>
      <c r="L897" s="13"/>
      <c r="M897" s="13"/>
      <c r="N897" s="13"/>
      <c r="O897" s="13"/>
      <c r="P897" s="13"/>
      <c r="Q897" s="13"/>
      <c r="R897" s="13"/>
      <c r="S897" s="13"/>
    </row>
    <row r="898" spans="1:19" ht="12.7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3"/>
      <c r="K898" s="13"/>
      <c r="L898" s="13"/>
      <c r="M898" s="13"/>
      <c r="N898" s="13"/>
      <c r="O898" s="13"/>
      <c r="P898" s="13"/>
      <c r="Q898" s="13"/>
      <c r="R898" s="13"/>
      <c r="S898" s="13"/>
    </row>
    <row r="899" spans="1:19" ht="12.7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3"/>
      <c r="K899" s="13"/>
      <c r="L899" s="13"/>
      <c r="M899" s="13"/>
      <c r="N899" s="13"/>
      <c r="O899" s="13"/>
      <c r="P899" s="13"/>
      <c r="Q899" s="13"/>
      <c r="R899" s="13"/>
      <c r="S899" s="13"/>
    </row>
    <row r="900" spans="1:19" ht="12.7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3"/>
      <c r="K900" s="13"/>
      <c r="L900" s="13"/>
      <c r="M900" s="13"/>
      <c r="N900" s="13"/>
      <c r="O900" s="13"/>
      <c r="P900" s="13"/>
      <c r="Q900" s="13"/>
      <c r="R900" s="13"/>
      <c r="S900" s="13"/>
    </row>
    <row r="901" spans="1:19" ht="12.7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3"/>
      <c r="K901" s="13"/>
      <c r="L901" s="13"/>
      <c r="M901" s="13"/>
      <c r="N901" s="13"/>
      <c r="O901" s="13"/>
      <c r="P901" s="13"/>
      <c r="Q901" s="13"/>
      <c r="R901" s="13"/>
      <c r="S901" s="13"/>
    </row>
    <row r="902" spans="1:19" ht="12.7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3"/>
      <c r="K902" s="13"/>
      <c r="L902" s="13"/>
      <c r="M902" s="13"/>
      <c r="N902" s="13"/>
      <c r="O902" s="13"/>
      <c r="P902" s="13"/>
      <c r="Q902" s="13"/>
      <c r="R902" s="13"/>
      <c r="S902" s="13"/>
    </row>
    <row r="903" spans="1:19" ht="12.7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3"/>
      <c r="K903" s="13"/>
      <c r="L903" s="13"/>
      <c r="M903" s="13"/>
      <c r="N903" s="13"/>
      <c r="O903" s="13"/>
      <c r="P903" s="13"/>
      <c r="Q903" s="13"/>
      <c r="R903" s="13"/>
      <c r="S903" s="13"/>
    </row>
    <row r="904" spans="1:19" ht="12.7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3"/>
      <c r="K904" s="13"/>
      <c r="L904" s="13"/>
      <c r="M904" s="13"/>
      <c r="N904" s="13"/>
      <c r="O904" s="13"/>
      <c r="P904" s="13"/>
      <c r="Q904" s="13"/>
      <c r="R904" s="13"/>
      <c r="S904" s="13"/>
    </row>
    <row r="905" spans="1:19" ht="12.7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3"/>
      <c r="K905" s="13"/>
      <c r="L905" s="13"/>
      <c r="M905" s="13"/>
      <c r="N905" s="13"/>
      <c r="O905" s="13"/>
      <c r="P905" s="13"/>
      <c r="Q905" s="13"/>
      <c r="R905" s="13"/>
      <c r="S905" s="13"/>
    </row>
    <row r="906" spans="1:19" ht="12.7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3"/>
      <c r="K906" s="13"/>
      <c r="L906" s="13"/>
      <c r="M906" s="13"/>
      <c r="N906" s="13"/>
      <c r="O906" s="13"/>
      <c r="P906" s="13"/>
      <c r="Q906" s="13"/>
      <c r="R906" s="13"/>
      <c r="S906" s="13"/>
    </row>
    <row r="907" spans="1:19" ht="12.7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3"/>
      <c r="K907" s="13"/>
      <c r="L907" s="13"/>
      <c r="M907" s="13"/>
      <c r="N907" s="13"/>
      <c r="O907" s="13"/>
      <c r="P907" s="13"/>
      <c r="Q907" s="13"/>
      <c r="R907" s="13"/>
      <c r="S907" s="13"/>
    </row>
    <row r="908" spans="1:19" ht="12.7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3"/>
      <c r="K908" s="13"/>
      <c r="L908" s="13"/>
      <c r="M908" s="13"/>
      <c r="N908" s="13"/>
      <c r="O908" s="13"/>
      <c r="P908" s="13"/>
      <c r="Q908" s="13"/>
      <c r="R908" s="13"/>
      <c r="S908" s="13"/>
    </row>
    <row r="909" spans="1:19" ht="12.7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3"/>
      <c r="K909" s="13"/>
      <c r="L909" s="13"/>
      <c r="M909" s="13"/>
      <c r="N909" s="13"/>
      <c r="O909" s="13"/>
      <c r="P909" s="13"/>
      <c r="Q909" s="13"/>
      <c r="R909" s="13"/>
      <c r="S909" s="13"/>
    </row>
    <row r="910" spans="1:19" ht="12.7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3"/>
      <c r="K910" s="13"/>
      <c r="L910" s="13"/>
      <c r="M910" s="13"/>
      <c r="N910" s="13"/>
      <c r="O910" s="13"/>
      <c r="P910" s="13"/>
      <c r="Q910" s="13"/>
      <c r="R910" s="13"/>
      <c r="S910" s="13"/>
    </row>
    <row r="911" spans="1:19" ht="12.7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3"/>
      <c r="O911" s="13"/>
      <c r="P911" s="13"/>
      <c r="Q911" s="13"/>
      <c r="R911" s="13"/>
      <c r="S911" s="13"/>
    </row>
    <row r="912" spans="1:19" ht="12.7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3"/>
      <c r="K912" s="13"/>
      <c r="L912" s="13"/>
      <c r="M912" s="13"/>
      <c r="N912" s="13"/>
      <c r="O912" s="13"/>
      <c r="P912" s="13"/>
      <c r="Q912" s="13"/>
      <c r="R912" s="13"/>
      <c r="S912" s="13"/>
    </row>
    <row r="913" spans="1:19" ht="12.7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3"/>
      <c r="K913" s="13"/>
      <c r="L913" s="13"/>
      <c r="M913" s="13"/>
      <c r="N913" s="13"/>
      <c r="O913" s="13"/>
      <c r="P913" s="13"/>
      <c r="Q913" s="13"/>
      <c r="R913" s="13"/>
      <c r="S913" s="13"/>
    </row>
    <row r="914" spans="1:19" ht="12.7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3"/>
      <c r="K914" s="13"/>
      <c r="L914" s="13"/>
      <c r="M914" s="13"/>
      <c r="N914" s="13"/>
      <c r="O914" s="13"/>
      <c r="P914" s="13"/>
      <c r="Q914" s="13"/>
      <c r="R914" s="13"/>
      <c r="S914" s="13"/>
    </row>
    <row r="915" spans="1:19" ht="12.7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3"/>
      <c r="K915" s="13"/>
      <c r="L915" s="13"/>
      <c r="M915" s="13"/>
      <c r="N915" s="13"/>
      <c r="O915" s="13"/>
      <c r="P915" s="13"/>
      <c r="Q915" s="13"/>
      <c r="R915" s="13"/>
      <c r="S915" s="13"/>
    </row>
    <row r="916" spans="1:19" ht="12.7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3"/>
      <c r="K916" s="13"/>
      <c r="L916" s="13"/>
      <c r="M916" s="13"/>
      <c r="N916" s="13"/>
      <c r="O916" s="13"/>
      <c r="P916" s="13"/>
      <c r="Q916" s="13"/>
      <c r="R916" s="13"/>
      <c r="S916" s="13"/>
    </row>
    <row r="917" spans="1:19" ht="12.7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3"/>
      <c r="K917" s="13"/>
      <c r="L917" s="13"/>
      <c r="M917" s="13"/>
      <c r="N917" s="13"/>
      <c r="O917" s="13"/>
      <c r="P917" s="13"/>
      <c r="Q917" s="13"/>
      <c r="R917" s="13"/>
      <c r="S917" s="13"/>
    </row>
    <row r="918" spans="1:19" ht="12.7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3"/>
      <c r="K918" s="13"/>
      <c r="L918" s="13"/>
      <c r="M918" s="13"/>
      <c r="N918" s="13"/>
      <c r="O918" s="13"/>
      <c r="P918" s="13"/>
      <c r="Q918" s="13"/>
      <c r="R918" s="13"/>
      <c r="S918" s="13"/>
    </row>
    <row r="919" spans="1:19" ht="12.7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3"/>
      <c r="K919" s="13"/>
      <c r="L919" s="13"/>
      <c r="M919" s="13"/>
      <c r="N919" s="13"/>
      <c r="O919" s="13"/>
      <c r="P919" s="13"/>
      <c r="Q919" s="13"/>
      <c r="R919" s="13"/>
      <c r="S919" s="13"/>
    </row>
    <row r="920" spans="1:19" ht="12.7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3"/>
      <c r="K920" s="13"/>
      <c r="L920" s="13"/>
      <c r="M920" s="13"/>
      <c r="N920" s="13"/>
      <c r="O920" s="13"/>
      <c r="P920" s="13"/>
      <c r="Q920" s="13"/>
      <c r="R920" s="13"/>
      <c r="S920" s="13"/>
    </row>
    <row r="921" spans="1:19" ht="12.7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3"/>
      <c r="K921" s="13"/>
      <c r="L921" s="13"/>
      <c r="M921" s="13"/>
      <c r="N921" s="13"/>
      <c r="O921" s="13"/>
      <c r="P921" s="13"/>
      <c r="Q921" s="13"/>
      <c r="R921" s="13"/>
      <c r="S921" s="13"/>
    </row>
    <row r="922" spans="1:19" ht="12.7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3"/>
      <c r="K922" s="13"/>
      <c r="L922" s="13"/>
      <c r="M922" s="13"/>
      <c r="N922" s="13"/>
      <c r="O922" s="13"/>
      <c r="P922" s="13"/>
      <c r="Q922" s="13"/>
      <c r="R922" s="13"/>
      <c r="S922" s="13"/>
    </row>
    <row r="923" spans="1:19" ht="12.7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3"/>
      <c r="K923" s="13"/>
      <c r="L923" s="13"/>
      <c r="M923" s="13"/>
      <c r="N923" s="13"/>
      <c r="O923" s="13"/>
      <c r="P923" s="13"/>
      <c r="Q923" s="13"/>
      <c r="R923" s="13"/>
      <c r="S923" s="13"/>
    </row>
    <row r="924" spans="1:19" ht="12.7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3"/>
      <c r="K924" s="13"/>
      <c r="L924" s="13"/>
      <c r="M924" s="13"/>
      <c r="N924" s="13"/>
      <c r="O924" s="13"/>
      <c r="P924" s="13"/>
      <c r="Q924" s="13"/>
      <c r="R924" s="13"/>
      <c r="S924" s="13"/>
    </row>
    <row r="925" spans="1:19" ht="12.7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3"/>
      <c r="K925" s="13"/>
      <c r="L925" s="13"/>
      <c r="M925" s="13"/>
      <c r="N925" s="13"/>
      <c r="O925" s="13"/>
      <c r="P925" s="13"/>
      <c r="Q925" s="13"/>
      <c r="R925" s="13"/>
      <c r="S925" s="13"/>
    </row>
    <row r="926" spans="1:19" ht="12.7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3"/>
      <c r="O926" s="13"/>
      <c r="P926" s="13"/>
      <c r="Q926" s="13"/>
      <c r="R926" s="13"/>
      <c r="S926" s="13"/>
    </row>
    <row r="927" spans="1:19" ht="12.7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3"/>
      <c r="K927" s="13"/>
      <c r="L927" s="13"/>
      <c r="M927" s="13"/>
      <c r="N927" s="13"/>
      <c r="O927" s="13"/>
      <c r="P927" s="13"/>
      <c r="Q927" s="13"/>
      <c r="R927" s="13"/>
      <c r="S927" s="13"/>
    </row>
    <row r="928" spans="1:19" ht="12.7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3"/>
      <c r="O928" s="13"/>
      <c r="P928" s="13"/>
      <c r="Q928" s="13"/>
      <c r="R928" s="13"/>
      <c r="S928" s="13"/>
    </row>
    <row r="929" spans="1:19" ht="12.7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3"/>
      <c r="K929" s="13"/>
      <c r="L929" s="13"/>
      <c r="M929" s="13"/>
      <c r="N929" s="13"/>
      <c r="O929" s="13"/>
      <c r="P929" s="13"/>
      <c r="Q929" s="13"/>
      <c r="R929" s="13"/>
      <c r="S929" s="13"/>
    </row>
    <row r="930" spans="1:19" ht="12.7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3"/>
      <c r="K930" s="13"/>
      <c r="L930" s="13"/>
      <c r="M930" s="13"/>
      <c r="N930" s="13"/>
      <c r="O930" s="13"/>
      <c r="P930" s="13"/>
      <c r="Q930" s="13"/>
      <c r="R930" s="13"/>
      <c r="S930" s="13"/>
    </row>
    <row r="931" spans="1:19" ht="12.7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3"/>
      <c r="K931" s="13"/>
      <c r="L931" s="13"/>
      <c r="M931" s="13"/>
      <c r="N931" s="13"/>
      <c r="O931" s="13"/>
      <c r="P931" s="13"/>
      <c r="Q931" s="13"/>
      <c r="R931" s="13"/>
      <c r="S931" s="13"/>
    </row>
    <row r="932" spans="1:19" ht="12.7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3"/>
      <c r="K932" s="13"/>
      <c r="L932" s="13"/>
      <c r="M932" s="13"/>
      <c r="N932" s="13"/>
      <c r="O932" s="13"/>
      <c r="P932" s="13"/>
      <c r="Q932" s="13"/>
      <c r="R932" s="13"/>
      <c r="S932" s="13"/>
    </row>
    <row r="933" spans="1:19" ht="12.7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3"/>
      <c r="K933" s="13"/>
      <c r="L933" s="13"/>
      <c r="M933" s="13"/>
      <c r="N933" s="13"/>
      <c r="O933" s="13"/>
      <c r="P933" s="13"/>
      <c r="Q933" s="13"/>
      <c r="R933" s="13"/>
      <c r="S933" s="13"/>
    </row>
    <row r="934" spans="1:19" ht="12.7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3"/>
      <c r="K934" s="13"/>
      <c r="L934" s="13"/>
      <c r="M934" s="13"/>
      <c r="N934" s="13"/>
      <c r="O934" s="13"/>
      <c r="P934" s="13"/>
      <c r="Q934" s="13"/>
      <c r="R934" s="13"/>
      <c r="S934" s="13"/>
    </row>
    <row r="935" spans="1:19" ht="12.7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3"/>
      <c r="K935" s="13"/>
      <c r="L935" s="13"/>
      <c r="M935" s="13"/>
      <c r="N935" s="13"/>
      <c r="O935" s="13"/>
      <c r="P935" s="13"/>
      <c r="Q935" s="13"/>
      <c r="R935" s="13"/>
      <c r="S935" s="13"/>
    </row>
    <row r="936" spans="1:19" ht="12.7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3"/>
      <c r="K936" s="13"/>
      <c r="L936" s="13"/>
      <c r="M936" s="13"/>
      <c r="N936" s="13"/>
      <c r="O936" s="13"/>
      <c r="P936" s="13"/>
      <c r="Q936" s="13"/>
      <c r="R936" s="13"/>
      <c r="S936" s="13"/>
    </row>
    <row r="937" spans="1:19" ht="12.7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3"/>
      <c r="K937" s="13"/>
      <c r="L937" s="13"/>
      <c r="M937" s="13"/>
      <c r="N937" s="13"/>
      <c r="O937" s="13"/>
      <c r="P937" s="13"/>
      <c r="Q937" s="13"/>
      <c r="R937" s="13"/>
      <c r="S937" s="13"/>
    </row>
    <row r="938" spans="1:19" ht="12.7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3"/>
      <c r="K938" s="13"/>
      <c r="L938" s="13"/>
      <c r="M938" s="13"/>
      <c r="N938" s="13"/>
      <c r="O938" s="13"/>
      <c r="P938" s="13"/>
      <c r="Q938" s="13"/>
      <c r="R938" s="13"/>
      <c r="S938" s="13"/>
    </row>
    <row r="939" spans="1:19" ht="12.7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3"/>
      <c r="K939" s="13"/>
      <c r="L939" s="13"/>
      <c r="M939" s="13"/>
      <c r="N939" s="13"/>
      <c r="O939" s="13"/>
      <c r="P939" s="13"/>
      <c r="Q939" s="13"/>
      <c r="R939" s="13"/>
      <c r="S939" s="13"/>
    </row>
    <row r="940" spans="1:19" ht="12.7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3"/>
      <c r="L940" s="13"/>
      <c r="M940" s="13"/>
      <c r="N940" s="13"/>
      <c r="O940" s="13"/>
      <c r="P940" s="13"/>
      <c r="Q940" s="13"/>
      <c r="R940" s="13"/>
      <c r="S940" s="13"/>
    </row>
    <row r="941" spans="1:19" ht="12.7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3"/>
      <c r="K941" s="13"/>
      <c r="L941" s="13"/>
      <c r="M941" s="13"/>
      <c r="N941" s="13"/>
      <c r="O941" s="13"/>
      <c r="P941" s="13"/>
      <c r="Q941" s="13"/>
      <c r="R941" s="13"/>
      <c r="S941" s="13"/>
    </row>
    <row r="942" spans="1:19" ht="12.7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3"/>
      <c r="K942" s="13"/>
      <c r="L942" s="13"/>
      <c r="M942" s="13"/>
      <c r="N942" s="13"/>
      <c r="O942" s="13"/>
      <c r="P942" s="13"/>
      <c r="Q942" s="13"/>
      <c r="R942" s="13"/>
      <c r="S942" s="13"/>
    </row>
    <row r="943" spans="1:19" ht="12.7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3"/>
      <c r="K943" s="13"/>
      <c r="L943" s="13"/>
      <c r="M943" s="13"/>
      <c r="N943" s="13"/>
      <c r="O943" s="13"/>
      <c r="P943" s="13"/>
      <c r="Q943" s="13"/>
      <c r="R943" s="13"/>
      <c r="S943" s="13"/>
    </row>
    <row r="944" spans="1:19" ht="12.7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3"/>
      <c r="K944" s="13"/>
      <c r="L944" s="13"/>
      <c r="M944" s="13"/>
      <c r="N944" s="13"/>
      <c r="O944" s="13"/>
      <c r="P944" s="13"/>
      <c r="Q944" s="13"/>
      <c r="R944" s="13"/>
      <c r="S944" s="13"/>
    </row>
    <row r="945" spans="1:19" ht="12.7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3"/>
      <c r="K945" s="13"/>
      <c r="L945" s="13"/>
      <c r="M945" s="13"/>
      <c r="N945" s="13"/>
      <c r="O945" s="13"/>
      <c r="P945" s="13"/>
      <c r="Q945" s="13"/>
      <c r="R945" s="13"/>
      <c r="S945" s="13"/>
    </row>
    <row r="946" spans="1:19" ht="12.7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3"/>
      <c r="K946" s="13"/>
      <c r="L946" s="13"/>
      <c r="M946" s="13"/>
      <c r="N946" s="13"/>
      <c r="O946" s="13"/>
      <c r="P946" s="13"/>
      <c r="Q946" s="13"/>
      <c r="R946" s="13"/>
      <c r="S946" s="13"/>
    </row>
    <row r="947" spans="1:19" ht="12.7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3"/>
      <c r="K947" s="13"/>
      <c r="L947" s="13"/>
      <c r="M947" s="13"/>
      <c r="N947" s="13"/>
      <c r="O947" s="13"/>
      <c r="P947" s="13"/>
      <c r="Q947" s="13"/>
      <c r="R947" s="13"/>
      <c r="S947" s="13"/>
    </row>
    <row r="948" spans="1:19" ht="12.7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3"/>
      <c r="K948" s="13"/>
      <c r="L948" s="13"/>
      <c r="M948" s="13"/>
      <c r="N948" s="13"/>
      <c r="O948" s="13"/>
      <c r="P948" s="13"/>
      <c r="Q948" s="13"/>
      <c r="R948" s="13"/>
      <c r="S948" s="13"/>
    </row>
    <row r="949" spans="1:19" ht="12.7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3"/>
      <c r="K949" s="13"/>
      <c r="L949" s="13"/>
      <c r="M949" s="13"/>
      <c r="N949" s="13"/>
      <c r="O949" s="13"/>
      <c r="P949" s="13"/>
      <c r="Q949" s="13"/>
      <c r="R949" s="13"/>
      <c r="S949" s="13"/>
    </row>
    <row r="950" spans="1:19" ht="12.7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3"/>
      <c r="K950" s="13"/>
      <c r="L950" s="13"/>
      <c r="M950" s="13"/>
      <c r="N950" s="13"/>
      <c r="O950" s="13"/>
      <c r="P950" s="13"/>
      <c r="Q950" s="13"/>
      <c r="R950" s="13"/>
      <c r="S950" s="13"/>
    </row>
    <row r="951" spans="1:19" ht="12.7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3"/>
      <c r="K951" s="13"/>
      <c r="L951" s="13"/>
      <c r="M951" s="13"/>
      <c r="N951" s="13"/>
      <c r="O951" s="13"/>
      <c r="P951" s="13"/>
      <c r="Q951" s="13"/>
      <c r="R951" s="13"/>
      <c r="S951" s="13"/>
    </row>
    <row r="952" spans="1:19" ht="12.7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3"/>
      <c r="K952" s="13"/>
      <c r="L952" s="13"/>
      <c r="M952" s="13"/>
      <c r="N952" s="13"/>
      <c r="O952" s="13"/>
      <c r="P952" s="13"/>
      <c r="Q952" s="13"/>
      <c r="R952" s="13"/>
      <c r="S952" s="13"/>
    </row>
    <row r="953" spans="1:19" ht="12.7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3"/>
      <c r="K953" s="13"/>
      <c r="L953" s="13"/>
      <c r="M953" s="13"/>
      <c r="N953" s="13"/>
      <c r="O953" s="13"/>
      <c r="P953" s="13"/>
      <c r="Q953" s="13"/>
      <c r="R953" s="13"/>
      <c r="S953" s="13"/>
    </row>
    <row r="954" spans="1:19" ht="12.7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3"/>
      <c r="O954" s="13"/>
      <c r="P954" s="13"/>
      <c r="Q954" s="13"/>
      <c r="R954" s="13"/>
      <c r="S954" s="13"/>
    </row>
    <row r="955" spans="1:19" ht="12.7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3"/>
      <c r="K955" s="13"/>
      <c r="L955" s="13"/>
      <c r="M955" s="13"/>
      <c r="N955" s="13"/>
      <c r="O955" s="13"/>
      <c r="P955" s="13"/>
      <c r="Q955" s="13"/>
      <c r="R955" s="13"/>
      <c r="S955" s="13"/>
    </row>
    <row r="956" spans="1:19" ht="12.7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3"/>
      <c r="K956" s="13"/>
      <c r="L956" s="13"/>
      <c r="M956" s="13"/>
      <c r="N956" s="13"/>
      <c r="O956" s="13"/>
      <c r="P956" s="13"/>
      <c r="Q956" s="13"/>
      <c r="R956" s="13"/>
      <c r="S956" s="13"/>
    </row>
    <row r="957" spans="1:19" ht="12.7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3"/>
      <c r="K957" s="13"/>
      <c r="L957" s="13"/>
      <c r="M957" s="13"/>
      <c r="N957" s="13"/>
      <c r="O957" s="13"/>
      <c r="P957" s="13"/>
      <c r="Q957" s="13"/>
      <c r="R957" s="13"/>
      <c r="S957" s="13"/>
    </row>
    <row r="958" spans="1:19" ht="12.7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3"/>
      <c r="K958" s="13"/>
      <c r="L958" s="13"/>
      <c r="M958" s="13"/>
      <c r="N958" s="13"/>
      <c r="O958" s="13"/>
      <c r="P958" s="13"/>
      <c r="Q958" s="13"/>
      <c r="R958" s="13"/>
      <c r="S958" s="13"/>
    </row>
    <row r="959" spans="1:19" ht="12.7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3"/>
      <c r="K959" s="13"/>
      <c r="L959" s="13"/>
      <c r="M959" s="13"/>
      <c r="N959" s="13"/>
      <c r="O959" s="13"/>
      <c r="P959" s="13"/>
      <c r="Q959" s="13"/>
      <c r="R959" s="13"/>
      <c r="S959" s="13"/>
    </row>
    <row r="960" spans="1:19" ht="12.7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3"/>
      <c r="O960" s="13"/>
      <c r="P960" s="13"/>
      <c r="Q960" s="13"/>
      <c r="R960" s="13"/>
      <c r="S960" s="13"/>
    </row>
    <row r="961" spans="1:19" ht="12.7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3"/>
      <c r="K961" s="13"/>
      <c r="L961" s="13"/>
      <c r="M961" s="13"/>
      <c r="N961" s="13"/>
      <c r="O961" s="13"/>
      <c r="P961" s="13"/>
      <c r="Q961" s="13"/>
      <c r="R961" s="13"/>
      <c r="S961" s="13"/>
    </row>
    <row r="962" spans="1:19" ht="12.7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3"/>
      <c r="K962" s="13"/>
      <c r="L962" s="13"/>
      <c r="M962" s="13"/>
      <c r="N962" s="13"/>
      <c r="O962" s="13"/>
      <c r="P962" s="13"/>
      <c r="Q962" s="13"/>
      <c r="R962" s="13"/>
      <c r="S962" s="13"/>
    </row>
    <row r="963" spans="1:19" ht="12.7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3"/>
      <c r="K963" s="13"/>
      <c r="L963" s="13"/>
      <c r="M963" s="13"/>
      <c r="N963" s="13"/>
      <c r="O963" s="13"/>
      <c r="P963" s="13"/>
      <c r="Q963" s="13"/>
      <c r="R963" s="13"/>
      <c r="S963" s="13"/>
    </row>
    <row r="964" spans="1:19" ht="12.7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3"/>
      <c r="K964" s="13"/>
      <c r="L964" s="13"/>
      <c r="M964" s="13"/>
      <c r="N964" s="13"/>
      <c r="O964" s="13"/>
      <c r="P964" s="13"/>
      <c r="Q964" s="13"/>
      <c r="R964" s="13"/>
      <c r="S964" s="13"/>
    </row>
    <row r="965" spans="1:19" ht="12.7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3"/>
      <c r="K965" s="13"/>
      <c r="L965" s="13"/>
      <c r="M965" s="13"/>
      <c r="N965" s="13"/>
      <c r="O965" s="13"/>
      <c r="P965" s="13"/>
      <c r="Q965" s="13"/>
      <c r="R965" s="13"/>
      <c r="S965" s="13"/>
    </row>
    <row r="966" spans="1:19" ht="12.7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3"/>
      <c r="K966" s="13"/>
      <c r="L966" s="13"/>
      <c r="M966" s="13"/>
      <c r="N966" s="13"/>
      <c r="O966" s="13"/>
      <c r="P966" s="13"/>
      <c r="Q966" s="13"/>
      <c r="R966" s="13"/>
      <c r="S966" s="13"/>
    </row>
    <row r="967" spans="1:19" ht="12.7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3"/>
      <c r="K967" s="13"/>
      <c r="L967" s="13"/>
      <c r="M967" s="13"/>
      <c r="N967" s="13"/>
      <c r="O967" s="13"/>
      <c r="P967" s="13"/>
      <c r="Q967" s="13"/>
      <c r="R967" s="13"/>
      <c r="S967" s="13"/>
    </row>
    <row r="968" spans="1:19" ht="12.7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3"/>
      <c r="O968" s="13"/>
      <c r="P968" s="13"/>
      <c r="Q968" s="13"/>
      <c r="R968" s="13"/>
      <c r="S968" s="13"/>
    </row>
    <row r="969" spans="1:19" ht="12.7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3"/>
      <c r="K969" s="13"/>
      <c r="L969" s="13"/>
      <c r="M969" s="13"/>
      <c r="N969" s="13"/>
      <c r="O969" s="13"/>
      <c r="P969" s="13"/>
      <c r="Q969" s="13"/>
      <c r="R969" s="13"/>
      <c r="S969" s="13"/>
    </row>
    <row r="970" spans="1:19" ht="12.7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3"/>
      <c r="K970" s="13"/>
      <c r="L970" s="13"/>
      <c r="M970" s="13"/>
      <c r="N970" s="13"/>
      <c r="O970" s="13"/>
      <c r="P970" s="13"/>
      <c r="Q970" s="13"/>
      <c r="R970" s="13"/>
      <c r="S970" s="13"/>
    </row>
    <row r="971" spans="1:19" ht="12.7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3"/>
      <c r="K971" s="13"/>
      <c r="L971" s="13"/>
      <c r="M971" s="13"/>
      <c r="N971" s="13"/>
      <c r="O971" s="13"/>
      <c r="P971" s="13"/>
      <c r="Q971" s="13"/>
      <c r="R971" s="13"/>
      <c r="S971" s="13"/>
    </row>
    <row r="972" spans="1:19" ht="12.7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3"/>
      <c r="K972" s="13"/>
      <c r="L972" s="13"/>
      <c r="M972" s="13"/>
      <c r="N972" s="13"/>
      <c r="O972" s="13"/>
      <c r="P972" s="13"/>
      <c r="Q972" s="13"/>
      <c r="R972" s="13"/>
      <c r="S972" s="13"/>
    </row>
    <row r="973" spans="1:19" ht="12.7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3"/>
      <c r="K973" s="13"/>
      <c r="L973" s="13"/>
      <c r="M973" s="13"/>
      <c r="N973" s="13"/>
      <c r="O973" s="13"/>
      <c r="P973" s="13"/>
      <c r="Q973" s="13"/>
      <c r="R973" s="13"/>
      <c r="S973" s="13"/>
    </row>
    <row r="974" spans="1:19" ht="12.7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3"/>
      <c r="K974" s="13"/>
      <c r="L974" s="13"/>
      <c r="M974" s="13"/>
      <c r="N974" s="13"/>
      <c r="O974" s="13"/>
      <c r="P974" s="13"/>
      <c r="Q974" s="13"/>
      <c r="R974" s="13"/>
      <c r="S974" s="13"/>
    </row>
    <row r="975" spans="1:19" ht="12.7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3"/>
      <c r="K975" s="13"/>
      <c r="L975" s="13"/>
      <c r="M975" s="13"/>
      <c r="N975" s="13"/>
      <c r="O975" s="13"/>
      <c r="P975" s="13"/>
      <c r="Q975" s="13"/>
      <c r="R975" s="13"/>
      <c r="S975" s="13"/>
    </row>
    <row r="976" spans="1:19" ht="12.7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3"/>
      <c r="K976" s="13"/>
      <c r="L976" s="13"/>
      <c r="M976" s="13"/>
      <c r="N976" s="13"/>
      <c r="O976" s="13"/>
      <c r="P976" s="13"/>
      <c r="Q976" s="13"/>
      <c r="R976" s="13"/>
      <c r="S976" s="13"/>
    </row>
    <row r="977" spans="1:19" ht="12.7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3"/>
      <c r="K977" s="13"/>
      <c r="L977" s="13"/>
      <c r="M977" s="13"/>
      <c r="N977" s="13"/>
      <c r="O977" s="13"/>
      <c r="P977" s="13"/>
      <c r="Q977" s="13"/>
      <c r="R977" s="13"/>
      <c r="S977" s="13"/>
    </row>
    <row r="978" spans="1:19" ht="12.7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3"/>
      <c r="K978" s="13"/>
      <c r="L978" s="13"/>
      <c r="M978" s="13"/>
      <c r="N978" s="13"/>
      <c r="O978" s="13"/>
      <c r="P978" s="13"/>
      <c r="Q978" s="13"/>
      <c r="R978" s="13"/>
      <c r="S978" s="13"/>
    </row>
    <row r="979" spans="1:19" ht="12.7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3"/>
      <c r="K979" s="13"/>
      <c r="L979" s="13"/>
      <c r="M979" s="13"/>
      <c r="N979" s="13"/>
      <c r="O979" s="13"/>
      <c r="P979" s="13"/>
      <c r="Q979" s="13"/>
      <c r="R979" s="13"/>
      <c r="S979" s="13"/>
    </row>
    <row r="980" spans="1:19" ht="12.7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3"/>
      <c r="K980" s="13"/>
      <c r="L980" s="13"/>
      <c r="M980" s="13"/>
      <c r="N980" s="13"/>
      <c r="O980" s="13"/>
      <c r="P980" s="13"/>
      <c r="Q980" s="13"/>
      <c r="R980" s="13"/>
      <c r="S980" s="13"/>
    </row>
    <row r="981" spans="1:19" ht="12.7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3"/>
      <c r="K981" s="13"/>
      <c r="L981" s="13"/>
      <c r="M981" s="13"/>
      <c r="N981" s="13"/>
      <c r="O981" s="13"/>
      <c r="P981" s="13"/>
      <c r="Q981" s="13"/>
      <c r="R981" s="13"/>
      <c r="S981" s="13"/>
    </row>
    <row r="982" spans="1:19" ht="12.7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3"/>
      <c r="L982" s="13"/>
      <c r="M982" s="13"/>
      <c r="N982" s="13"/>
      <c r="O982" s="13"/>
      <c r="P982" s="13"/>
      <c r="Q982" s="13"/>
      <c r="R982" s="13"/>
      <c r="S982" s="13"/>
    </row>
    <row r="983" spans="1:19" ht="12.7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3"/>
      <c r="L983" s="13"/>
      <c r="M983" s="13"/>
      <c r="N983" s="13"/>
      <c r="O983" s="13"/>
      <c r="P983" s="13"/>
      <c r="Q983" s="13"/>
      <c r="R983" s="13"/>
      <c r="S983" s="13"/>
    </row>
    <row r="984" spans="1:19" ht="12.7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3"/>
      <c r="L984" s="13"/>
      <c r="M984" s="13"/>
      <c r="N984" s="13"/>
      <c r="O984" s="13"/>
      <c r="P984" s="13"/>
      <c r="Q984" s="13"/>
      <c r="R984" s="13"/>
      <c r="S984" s="13"/>
    </row>
    <row r="985" spans="1:19" ht="12.7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3"/>
      <c r="K985" s="13"/>
      <c r="L985" s="13"/>
      <c r="M985" s="13"/>
      <c r="N985" s="13"/>
      <c r="O985" s="13"/>
      <c r="P985" s="13"/>
      <c r="Q985" s="13"/>
      <c r="R985" s="13"/>
      <c r="S985" s="13"/>
    </row>
    <row r="986" spans="1:19" ht="12.7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3"/>
      <c r="K986" s="13"/>
      <c r="L986" s="13"/>
      <c r="M986" s="13"/>
      <c r="N986" s="13"/>
      <c r="O986" s="13"/>
      <c r="P986" s="13"/>
      <c r="Q986" s="13"/>
      <c r="R986" s="13"/>
      <c r="S986" s="13"/>
    </row>
    <row r="987" spans="1:19" ht="12.7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3"/>
      <c r="K987" s="13"/>
      <c r="L987" s="13"/>
      <c r="M987" s="13"/>
      <c r="N987" s="13"/>
      <c r="O987" s="13"/>
      <c r="P987" s="13"/>
      <c r="Q987" s="13"/>
      <c r="R987" s="13"/>
      <c r="S987" s="13"/>
    </row>
    <row r="988" spans="1:19" ht="12.7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3"/>
      <c r="K988" s="13"/>
      <c r="L988" s="13"/>
      <c r="M988" s="13"/>
      <c r="N988" s="13"/>
      <c r="O988" s="13"/>
      <c r="P988" s="13"/>
      <c r="Q988" s="13"/>
      <c r="R988" s="13"/>
      <c r="S988" s="13"/>
    </row>
    <row r="989" spans="1:19" ht="12.7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3"/>
      <c r="K989" s="13"/>
      <c r="L989" s="13"/>
      <c r="M989" s="13"/>
      <c r="N989" s="13"/>
      <c r="O989" s="13"/>
      <c r="P989" s="13"/>
      <c r="Q989" s="13"/>
      <c r="R989" s="13"/>
      <c r="S989" s="13"/>
    </row>
    <row r="990" spans="1:19" ht="12.7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3"/>
      <c r="K990" s="13"/>
      <c r="L990" s="13"/>
      <c r="M990" s="13"/>
      <c r="N990" s="13"/>
      <c r="O990" s="13"/>
      <c r="P990" s="13"/>
      <c r="Q990" s="13"/>
      <c r="R990" s="13"/>
      <c r="S990" s="13"/>
    </row>
    <row r="991" spans="1:19" ht="12.7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3"/>
      <c r="K991" s="13"/>
      <c r="L991" s="13"/>
      <c r="M991" s="13"/>
      <c r="N991" s="13"/>
      <c r="O991" s="13"/>
      <c r="P991" s="13"/>
      <c r="Q991" s="13"/>
      <c r="R991" s="13"/>
      <c r="S991" s="13"/>
    </row>
    <row r="992" spans="1:19" ht="12.7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3"/>
      <c r="K992" s="13"/>
      <c r="L992" s="13"/>
      <c r="M992" s="13"/>
      <c r="N992" s="13"/>
      <c r="O992" s="13"/>
      <c r="P992" s="13"/>
      <c r="Q992" s="13"/>
      <c r="R992" s="13"/>
      <c r="S992" s="13"/>
    </row>
    <row r="993" spans="1:19" ht="12.7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3"/>
      <c r="K993" s="13"/>
      <c r="L993" s="13"/>
      <c r="M993" s="13"/>
      <c r="N993" s="13"/>
      <c r="O993" s="13"/>
      <c r="P993" s="13"/>
      <c r="Q993" s="13"/>
      <c r="R993" s="13"/>
      <c r="S993" s="13"/>
    </row>
    <row r="994" spans="1:19" ht="12.7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3"/>
      <c r="O994" s="13"/>
      <c r="P994" s="13"/>
      <c r="Q994" s="13"/>
      <c r="R994" s="13"/>
      <c r="S994" s="13"/>
    </row>
    <row r="995" spans="1:19" ht="12.7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3"/>
      <c r="K995" s="13"/>
      <c r="L995" s="13"/>
      <c r="M995" s="13"/>
      <c r="N995" s="13"/>
      <c r="O995" s="13"/>
      <c r="P995" s="13"/>
      <c r="Q995" s="13"/>
      <c r="R995" s="13"/>
      <c r="S995" s="13"/>
    </row>
    <row r="996" spans="1:19" ht="12.7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3"/>
      <c r="K996" s="13"/>
      <c r="L996" s="13"/>
      <c r="M996" s="13"/>
      <c r="N996" s="13"/>
      <c r="O996" s="13"/>
      <c r="P996" s="13"/>
      <c r="Q996" s="13"/>
      <c r="R996" s="13"/>
      <c r="S996" s="13"/>
    </row>
    <row r="997" spans="1:19" ht="12.75" customHeight="1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3"/>
      <c r="O997" s="13"/>
      <c r="P997" s="13"/>
      <c r="Q997" s="13"/>
      <c r="R997" s="13"/>
      <c r="S997" s="13"/>
    </row>
    <row r="998" spans="1:19" ht="12.75" customHeight="1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3"/>
      <c r="K998" s="13"/>
      <c r="L998" s="13"/>
      <c r="M998" s="13"/>
      <c r="N998" s="13"/>
      <c r="O998" s="13"/>
      <c r="P998" s="13"/>
      <c r="Q998" s="13"/>
      <c r="R998" s="13"/>
      <c r="S998" s="13"/>
    </row>
    <row r="999" spans="1:19" ht="12.75" customHeight="1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3"/>
      <c r="M999" s="13"/>
      <c r="N999" s="13"/>
      <c r="O999" s="13"/>
      <c r="P999" s="13"/>
      <c r="Q999" s="13"/>
      <c r="R999" s="13"/>
      <c r="S999" s="13"/>
    </row>
    <row r="1000" spans="1:19" ht="12.75" customHeight="1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</row>
    <row r="1001" spans="1:19" ht="12.75" customHeight="1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</row>
    <row r="1002" spans="1:19" ht="12.75" customHeight="1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</row>
    <row r="1003" spans="1:19" ht="12.75" customHeight="1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</row>
    <row r="1004" spans="1:19" ht="12.75" customHeight="1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</row>
    <row r="1005" spans="1:19" ht="12.75" customHeight="1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</row>
    <row r="1006" spans="1:19" ht="12.75" customHeight="1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</row>
    <row r="1007" spans="1:19" ht="12.75" customHeight="1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</row>
    <row r="1008" spans="1:19" ht="12.75" customHeight="1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</row>
    <row r="1009" spans="1:19" ht="12.75" customHeight="1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</row>
    <row r="1010" spans="1:19" ht="12.75" customHeight="1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</row>
    <row r="1011" spans="1:19" ht="12.75" customHeight="1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</row>
    <row r="1012" spans="1:19" ht="12.75" customHeight="1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</row>
    <row r="1013" spans="1:19" ht="12.75" customHeight="1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</row>
    <row r="1014" spans="1:19" ht="12.75" customHeight="1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</row>
    <row r="1015" spans="1:19" ht="12.75" customHeight="1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</row>
    <row r="1016" spans="1:19" ht="12.75" customHeight="1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</row>
    <row r="1017" spans="1:19" ht="12.75" customHeight="1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</row>
    <row r="1018" spans="1:19" ht="12.75" customHeight="1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</row>
    <row r="1019" spans="1:19" ht="12.75" customHeight="1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</row>
    <row r="1020" spans="1:19" ht="12.75" customHeight="1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</row>
    <row r="1021" spans="1:19" ht="12.75" customHeight="1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</row>
    <row r="1022" spans="1:19" ht="12.75" customHeight="1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</row>
    <row r="1023" spans="1:19" ht="12.75" customHeight="1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</row>
    <row r="1024" spans="1:19" ht="12.75" customHeight="1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</row>
    <row r="1025" spans="1:19" ht="12.75" customHeight="1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</row>
    <row r="1026" spans="1:19" ht="12.75" customHeight="1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</row>
    <row r="1027" spans="1:19" ht="12.75" customHeight="1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</row>
    <row r="1028" spans="1:19" ht="12.75" customHeight="1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</row>
    <row r="1029" spans="1:19" ht="12.75" customHeight="1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</row>
    <row r="1030" spans="1:19" ht="12.75" customHeight="1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</row>
    <row r="1031" spans="1:19" ht="12.75" customHeight="1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</row>
    <row r="1032" spans="1:19" ht="12.75" customHeight="1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</row>
    <row r="1033" spans="1:19" ht="12.75" customHeight="1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</row>
    <row r="1034" spans="1:19" ht="12.75" customHeight="1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</row>
    <row r="1035" spans="1:19" ht="12.75" customHeight="1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</row>
    <row r="1036" spans="1:19" ht="12.75" customHeight="1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</row>
    <row r="1037" spans="1:19" ht="12.75" customHeight="1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</row>
    <row r="1038" spans="1:19" ht="12.75" customHeight="1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</row>
    <row r="1039" spans="1:19" ht="12.75" customHeight="1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</row>
    <row r="1040" spans="1:19" ht="12.75" customHeight="1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</row>
    <row r="1041" spans="1:19" ht="12.75" customHeight="1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</row>
    <row r="1042" spans="1:19" ht="12.75" customHeight="1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</row>
    <row r="1043" spans="1:19" ht="12.75" customHeight="1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</row>
    <row r="1044" spans="1:19" ht="12.75" customHeight="1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</row>
    <row r="1045" spans="1:19" ht="12.75" customHeight="1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</row>
    <row r="1046" spans="1:19" ht="12.75" customHeight="1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</row>
    <row r="1047" spans="1:19" ht="12.75" customHeight="1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</row>
    <row r="1048" spans="1:19" ht="12.75" customHeight="1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</row>
    <row r="1049" spans="1:19" ht="12.75" customHeight="1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</row>
    <row r="1050" spans="1:19" ht="12.75" customHeight="1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</row>
    <row r="1051" spans="1:19" ht="12.75" customHeight="1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</row>
    <row r="1052" spans="1:19" ht="12.75" customHeight="1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</row>
    <row r="1053" spans="1:19" ht="12.75" customHeight="1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</row>
    <row r="1054" spans="1:19" ht="12.75" customHeight="1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</row>
    <row r="1055" spans="1:19" ht="12.75" customHeight="1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</row>
    <row r="1056" spans="1:19" ht="12.75" customHeight="1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</row>
    <row r="1057" spans="1:19" ht="12.75" customHeight="1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</row>
    <row r="1058" spans="1:19" ht="12.75" customHeight="1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</row>
    <row r="1059" spans="1:19" ht="12.75" customHeight="1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</row>
    <row r="1060" spans="1:19" ht="12.75" customHeight="1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</row>
    <row r="1061" spans="1:19" ht="12.75" customHeight="1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</row>
    <row r="1062" spans="1:19" ht="12.75" customHeight="1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</row>
    <row r="1063" spans="1:19" ht="12.75" customHeight="1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</row>
    <row r="1064" spans="1:19" ht="12.75" customHeight="1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</row>
    <row r="1065" spans="1:19" ht="12.75" customHeight="1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</row>
    <row r="1066" spans="1:19" ht="12.75" customHeight="1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</row>
    <row r="1067" spans="1:19" ht="12.75" customHeight="1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</row>
    <row r="1068" spans="1:19" ht="12.75" customHeight="1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</row>
    <row r="1069" spans="1:19" ht="12.75" customHeight="1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</row>
    <row r="1070" spans="1:19" ht="12.75" customHeight="1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</row>
    <row r="1071" spans="1:19" ht="12.75" customHeight="1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</row>
    <row r="1072" spans="1:19" ht="12.75" customHeight="1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</row>
    <row r="1073" spans="1:19" ht="12.75" customHeight="1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</row>
    <row r="1074" spans="1:19" ht="12.75" customHeight="1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</row>
    <row r="1075" spans="1:19" ht="12.75" customHeight="1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</row>
    <row r="1076" spans="1:19" ht="12.75" customHeight="1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</row>
    <row r="1077" spans="1:19" ht="12.75" customHeight="1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</row>
    <row r="1078" spans="1:19" ht="12.75" customHeight="1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</row>
    <row r="1079" spans="1:19" ht="12.75" customHeight="1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</row>
    <row r="1080" spans="1:19" ht="12.75" customHeight="1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</row>
    <row r="1081" spans="1:19" ht="12.75" customHeight="1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</row>
    <row r="1082" spans="1:19" ht="12.75" customHeight="1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</row>
    <row r="1083" spans="1:19" ht="12.75" customHeight="1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</row>
    <row r="1084" spans="1:19" ht="12.75" customHeight="1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</row>
    <row r="1085" spans="1:19" ht="12.75" customHeight="1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</row>
    <row r="1086" spans="1:19" ht="12.75" customHeight="1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</row>
    <row r="1087" spans="1:19" ht="12.75" customHeight="1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</row>
    <row r="1088" spans="1:19" ht="12.75" customHeight="1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</row>
    <row r="1089" spans="1:19" ht="12.75" customHeight="1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</row>
    <row r="1090" spans="1:19" ht="12.75" customHeight="1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</row>
    <row r="1091" spans="1:19" ht="12.75" customHeight="1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</row>
    <row r="1092" spans="1:19" ht="12.75" customHeight="1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</row>
    <row r="1093" spans="1:19" ht="12.75" customHeight="1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</row>
    <row r="1094" spans="1:19" ht="12.75" customHeight="1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</row>
    <row r="1095" spans="1:19" ht="12.75" customHeight="1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</row>
    <row r="1096" spans="1:19" ht="12.75" customHeight="1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</row>
    <row r="1097" spans="1:19" ht="12.75" customHeight="1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</row>
    <row r="1098" spans="1:19" ht="12.75" customHeight="1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</row>
    <row r="1099" spans="1:19" ht="12.75" customHeight="1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</row>
    <row r="1100" spans="1:19" ht="12.75" customHeight="1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</row>
    <row r="1101" spans="1:19" ht="12.75" customHeight="1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</row>
    <row r="1102" spans="1:19" ht="12.75" customHeight="1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</row>
    <row r="1103" spans="1:19" ht="12.75" customHeight="1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</row>
    <row r="1104" spans="1:19" ht="12.75" customHeight="1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</row>
    <row r="1105" spans="1:19" ht="12.75" customHeight="1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</row>
    <row r="1106" spans="1:19" ht="12.75" customHeight="1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</row>
    <row r="1107" spans="1:19" ht="12.75" customHeight="1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</row>
    <row r="1108" spans="1:19" ht="12.75" customHeight="1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</row>
    <row r="1109" spans="1:19" ht="12.75" customHeight="1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</row>
    <row r="1110" spans="1:19" ht="12.75" customHeight="1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</row>
    <row r="1111" spans="1:19" ht="12.75" customHeight="1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</row>
    <row r="1112" spans="1:19" ht="12.75" customHeight="1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</row>
    <row r="1113" spans="1:19" ht="12.75" customHeight="1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</row>
    <row r="1114" spans="1:19" ht="12.75" customHeight="1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</row>
    <row r="1115" spans="1:19" ht="12.75" customHeight="1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</row>
    <row r="1116" spans="1:19" ht="12.75" customHeight="1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</row>
    <row r="1117" spans="1:19" ht="12.75" customHeight="1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</row>
    <row r="1118" spans="1:19" ht="12.75" customHeight="1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</row>
    <row r="1119" spans="1:19" ht="12.75" customHeight="1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</row>
    <row r="1120" spans="1:19" ht="12.75" customHeight="1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</row>
    <row r="1121" spans="1:19" ht="12.75" customHeight="1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</row>
    <row r="1122" spans="1:19" ht="12.75" customHeight="1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</row>
    <row r="1123" spans="1:19" ht="12.75" customHeight="1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</row>
    <row r="1124" spans="1:19" ht="12.75" customHeight="1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</row>
    <row r="1125" spans="1:19" ht="12.75" customHeight="1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</row>
    <row r="1126" spans="1:19" ht="12.75" customHeight="1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</row>
    <row r="1127" spans="1:19" ht="12.75" customHeight="1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</row>
    <row r="1128" spans="1:19" ht="12.75" customHeight="1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</row>
    <row r="1129" spans="1:19" ht="12.75" customHeight="1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</row>
    <row r="1130" spans="1:19" ht="12.75" customHeight="1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</row>
    <row r="1131" spans="1:19" ht="12.75" customHeight="1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</row>
    <row r="1132" spans="1:19" ht="12.75" customHeight="1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</row>
    <row r="1133" spans="1:19" ht="12.75" customHeight="1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</row>
    <row r="1134" spans="1:19" ht="12.75" customHeight="1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</row>
    <row r="1135" spans="1:19" ht="12.75" customHeight="1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</row>
    <row r="1136" spans="1:19" ht="12.75" customHeight="1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</row>
    <row r="1137" spans="1:19" ht="12.75" customHeight="1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</row>
    <row r="1138" spans="1:19" ht="12.75" customHeight="1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</row>
    <row r="1139" spans="1:19" ht="12.75" customHeight="1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</row>
    <row r="1140" spans="1:19" ht="12.75" customHeight="1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</row>
    <row r="1141" spans="1:19" ht="12.75" customHeight="1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</row>
    <row r="1142" spans="1:19" ht="12.75" customHeight="1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</row>
    <row r="1143" spans="1:19" ht="12.75" customHeight="1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</row>
    <row r="1144" spans="1:19" ht="12.75" customHeight="1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</row>
    <row r="1145" spans="1:19" ht="12.75" customHeight="1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</row>
    <row r="1146" spans="1:19" ht="12.75" customHeight="1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</row>
    <row r="1147" spans="1:19" ht="12.75" customHeight="1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</row>
    <row r="1148" spans="1:19" ht="12.75" customHeight="1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</row>
    <row r="1149" spans="1:19" ht="12.75" customHeight="1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</row>
    <row r="1150" spans="1:19" ht="12.75" customHeight="1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</row>
    <row r="1151" spans="1:19" ht="12.75" customHeight="1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</row>
    <row r="1152" spans="1:19" ht="12.75" customHeight="1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</row>
    <row r="1153" spans="1:19" ht="12.75" customHeight="1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</row>
    <row r="1154" spans="1:19" ht="12.75" customHeight="1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</row>
    <row r="1155" spans="1:19" ht="12.75" customHeight="1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</row>
    <row r="1156" spans="1:19" ht="12.75" customHeight="1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</row>
    <row r="1157" spans="1:19" ht="12.75" customHeight="1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</row>
    <row r="1158" spans="1:19" ht="12.75" customHeight="1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</row>
    <row r="1159" spans="1:19" ht="12.75" customHeight="1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</row>
    <row r="1160" spans="1:19" ht="12.75" customHeight="1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</row>
    <row r="1161" spans="1:19" ht="12.75" customHeight="1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</row>
    <row r="1162" spans="1:19" ht="12.75" customHeight="1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</row>
    <row r="1163" spans="1:19" ht="12.75" customHeight="1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</row>
    <row r="1164" spans="1:19" ht="12.75" customHeight="1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</row>
    <row r="1165" spans="1:19" ht="12.75" customHeight="1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</row>
    <row r="1166" spans="1:19" ht="12.75" customHeight="1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</row>
    <row r="1167" spans="1:19" ht="12.75" customHeight="1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</row>
    <row r="1168" spans="1:19" ht="12.75" customHeight="1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</row>
    <row r="1169" spans="1:19" ht="12.75" customHeight="1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</row>
    <row r="1170" spans="1:19" ht="12.75" customHeight="1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</row>
    <row r="1171" spans="1:19" ht="12.75" customHeight="1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</row>
    <row r="1172" spans="1:19" ht="12.75" customHeight="1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</row>
    <row r="1173" spans="1:19" ht="12.75" customHeight="1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</row>
    <row r="1174" spans="1:19" ht="12.75" customHeight="1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</row>
    <row r="1175" spans="1:19" ht="12.75" customHeight="1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</row>
    <row r="1176" spans="1:19" ht="12.75" customHeight="1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</row>
    <row r="1177" spans="1:19" ht="12.75" customHeight="1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</row>
    <row r="1178" spans="1:19" ht="12.75" customHeight="1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</row>
    <row r="1179" spans="1:19" ht="12.75" customHeight="1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</row>
    <row r="1180" spans="1:19" ht="12.75" customHeight="1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</row>
    <row r="1181" spans="1:19" ht="12.75" customHeight="1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</row>
    <row r="1182" spans="1:19" ht="12.75" customHeight="1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</row>
    <row r="1183" spans="1:19" ht="12.75" customHeight="1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</row>
    <row r="1184" spans="1:19" ht="12.75" customHeight="1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</row>
    <row r="1185" spans="1:19" ht="12.75" customHeight="1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</row>
    <row r="1186" spans="1:19" ht="12.75" customHeight="1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</row>
    <row r="1187" spans="1:19" ht="12.75" customHeight="1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</row>
    <row r="1188" spans="1:19" ht="12.75" customHeight="1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</row>
    <row r="1189" spans="1:19" ht="12.75" customHeight="1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</row>
    <row r="1190" spans="1:19" ht="12.75" customHeight="1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</row>
    <row r="1191" spans="1:19" ht="12.75" customHeight="1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</row>
    <row r="1192" spans="1:19" ht="12.75" customHeight="1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</row>
    <row r="1193" spans="1:19" ht="12.75" customHeight="1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</row>
    <row r="1194" spans="1:19" ht="12.75" customHeight="1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</row>
    <row r="1195" spans="1:19" ht="12.75" customHeight="1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</row>
    <row r="1196" spans="1:19" ht="12.75" customHeight="1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</row>
    <row r="1197" spans="1:19" ht="12.75" customHeight="1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</row>
    <row r="1198" spans="1:19" ht="12.75" customHeight="1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</row>
    <row r="1199" spans="1:19" ht="12.75" customHeight="1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</row>
    <row r="1200" spans="1:19" ht="12.75" customHeight="1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</row>
    <row r="1201" spans="1:19" ht="12.75" customHeight="1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</row>
    <row r="1202" spans="1:19" ht="12.75" customHeight="1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</row>
    <row r="1203" spans="1:19" ht="12.75" customHeight="1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</row>
    <row r="1204" spans="1:19" ht="12.75" customHeight="1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</row>
    <row r="1205" spans="1:19" ht="12.75" customHeight="1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</row>
    <row r="1206" spans="1:19" ht="12.75" customHeight="1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</row>
    <row r="1207" spans="1:19" ht="12.75" customHeight="1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</row>
    <row r="1208" spans="1:19" ht="12.75" customHeight="1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</row>
    <row r="1209" spans="1:19" ht="12.75" customHeight="1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</row>
    <row r="1210" spans="1:19" ht="12.75" customHeight="1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</row>
    <row r="1211" spans="1:19" ht="12.75" customHeight="1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</row>
    <row r="1212" spans="1:19" ht="12.75" customHeight="1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</row>
    <row r="1213" spans="1:19" ht="12.75" customHeight="1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</row>
    <row r="1214" spans="1:19" ht="12.75" customHeight="1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</row>
    <row r="1215" spans="1:19" ht="12.75" customHeight="1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</row>
    <row r="1216" spans="1:19" ht="12.75" customHeight="1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</row>
    <row r="1217" spans="1:19" ht="12.75" customHeight="1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</row>
    <row r="1218" spans="1:19" ht="12.75" customHeight="1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</row>
    <row r="1219" spans="1:19" ht="12.75" customHeight="1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</row>
    <row r="1220" spans="1:19" ht="12.75" customHeight="1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</row>
    <row r="1221" spans="1:19" ht="12.75" customHeight="1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</row>
    <row r="1222" spans="1:19" ht="12.75" customHeight="1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</row>
    <row r="1223" spans="1:19" ht="12.75" customHeight="1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</row>
    <row r="1224" spans="1:19" ht="12.75" customHeight="1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</row>
    <row r="1225" spans="1:19" ht="12.75" customHeight="1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</row>
    <row r="1226" spans="1:19" ht="12.75" customHeight="1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</row>
    <row r="1227" spans="1:19" ht="12.75" customHeight="1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</row>
    <row r="1228" spans="1:19" ht="12.75" customHeight="1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</row>
    <row r="1229" spans="1:19" ht="12.75" customHeight="1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</row>
    <row r="1230" spans="1:19" ht="12.75" customHeight="1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</row>
    <row r="1231" spans="1:19" ht="12.75" customHeight="1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</row>
    <row r="1232" spans="1:19" ht="12.75" customHeight="1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</row>
    <row r="1233" spans="1:19" ht="12.75" customHeight="1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</row>
    <row r="1234" spans="1:19" ht="12.75" customHeight="1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</row>
    <row r="1235" spans="1:19" ht="12.75" customHeight="1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</row>
    <row r="1236" spans="1:19" ht="12.75" customHeight="1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</row>
    <row r="1237" spans="1:19" ht="12.75" customHeight="1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</row>
    <row r="1238" spans="1:19" ht="12.75" customHeight="1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</row>
    <row r="1239" spans="1:19" ht="12.75" customHeight="1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</row>
    <row r="1240" spans="1:19" ht="12.75" customHeight="1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</row>
    <row r="1241" spans="1:19" ht="12.75" customHeight="1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</row>
    <row r="1242" spans="1:19" ht="12.75" customHeight="1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</row>
    <row r="1243" spans="1:19" ht="12.75" customHeight="1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</row>
    <row r="1244" spans="1:19" ht="12.75" customHeight="1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</row>
    <row r="1245" spans="1:19" ht="12.75" customHeight="1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</row>
    <row r="1246" spans="1:19" ht="12.75" customHeight="1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</row>
    <row r="1247" spans="1:19" ht="12.75" customHeight="1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</row>
    <row r="1248" spans="1:19" ht="12.75" customHeight="1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</row>
    <row r="1249" spans="1:19" ht="12.75" customHeight="1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</row>
    <row r="1250" spans="1:19" ht="12.75" customHeight="1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</row>
    <row r="1251" spans="1:19" ht="12.75" customHeight="1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</row>
    <row r="1252" spans="1:19" ht="12.75" customHeight="1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</row>
    <row r="1253" spans="1:19" ht="12.75" customHeight="1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</row>
    <row r="1254" spans="1:19" ht="12.75" customHeight="1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</row>
    <row r="1255" spans="1:19" ht="12.75" customHeight="1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</row>
    <row r="1256" spans="1:19" ht="12.75" customHeight="1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</row>
    <row r="1257" spans="1:19" ht="12.75" customHeight="1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</row>
    <row r="1258" spans="1:19" ht="12.75" customHeight="1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</row>
    <row r="1259" spans="1:19" ht="12.75" customHeight="1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</row>
    <row r="1260" spans="1:19" ht="12.75" customHeight="1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</row>
    <row r="1261" spans="1:19" ht="12.75" customHeight="1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</row>
    <row r="1262" spans="1:19" ht="12.75" customHeight="1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</row>
    <row r="1263" spans="1:19" ht="12.75" customHeight="1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</row>
    <row r="1264" spans="1:19" ht="12.75" customHeight="1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</row>
    <row r="1265" spans="1:19" ht="12.75" customHeight="1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</row>
    <row r="1266" spans="1:19" ht="12.75" customHeight="1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</row>
    <row r="1267" spans="1:19" ht="12.75" customHeight="1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</row>
    <row r="1268" spans="1:19" ht="12.75" customHeight="1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</row>
    <row r="1269" spans="1:19" ht="12.75" customHeight="1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</row>
    <row r="1270" spans="1:19" ht="12.75" customHeight="1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</row>
    <row r="1271" spans="1:19" ht="12.75" customHeight="1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</row>
    <row r="1272" spans="1:19" ht="12.75" customHeight="1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</row>
    <row r="1273" spans="1:19" ht="12.75" customHeight="1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</row>
    <row r="1274" spans="1:19" ht="12.75" customHeight="1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</row>
    <row r="1275" spans="1:19" ht="12.75" customHeight="1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</row>
    <row r="1276" spans="1:19" ht="12.75" customHeight="1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</row>
    <row r="1277" spans="1:19" ht="12.75" customHeight="1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</row>
    <row r="1278" spans="1:19" ht="12.75" customHeight="1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</row>
    <row r="1279" spans="1:19" ht="12.75" customHeight="1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</row>
    <row r="1280" spans="1:19" ht="12.75" customHeight="1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</row>
    <row r="1281" spans="1:19" ht="12.75" customHeight="1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</row>
    <row r="1282" spans="1:19" ht="12.75" customHeight="1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</row>
    <row r="1283" spans="1:19" ht="12.75" customHeight="1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</row>
    <row r="1284" spans="1:19" ht="12.75" customHeight="1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</row>
    <row r="1285" spans="1:19" ht="12.75" customHeight="1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</row>
    <row r="1286" spans="1:19" ht="12.75" customHeight="1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</row>
    <row r="1287" spans="1:19" ht="12.75" customHeight="1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</row>
    <row r="1288" spans="1:19" ht="12.75" customHeight="1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</row>
    <row r="1289" spans="1:19" ht="12.75" customHeight="1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</row>
    <row r="1290" spans="1:19" ht="12.75" customHeight="1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</row>
    <row r="1291" spans="1:19" ht="12.75" customHeight="1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</row>
    <row r="1292" spans="1:19" ht="12.75" customHeight="1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</row>
    <row r="1293" spans="1:19" ht="12.75" customHeight="1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</row>
    <row r="1294" spans="1:19" ht="12.75" customHeight="1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</row>
    <row r="1295" spans="1:19" ht="12.75" customHeight="1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</row>
    <row r="1296" spans="1:19" ht="12.75" customHeight="1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</row>
    <row r="1297" spans="1:19" ht="12.75" customHeight="1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</row>
    <row r="1298" spans="1:19" ht="12.75" customHeight="1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</row>
    <row r="1299" spans="1:19" ht="12.75" customHeight="1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</row>
    <row r="1300" spans="1:19" ht="12.75" customHeight="1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</row>
    <row r="1301" spans="1:19" ht="12.75" customHeight="1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</row>
    <row r="1302" spans="1:19" ht="12.75" customHeight="1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</row>
    <row r="1303" spans="1:19" ht="12.75" customHeight="1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</row>
    <row r="1304" spans="1:19" ht="12.75" customHeight="1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</row>
    <row r="1305" spans="1:19" ht="12.75" customHeight="1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</row>
    <row r="1306" spans="1:19" ht="12.75" customHeight="1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</row>
    <row r="1307" spans="1:19" ht="12.75" customHeight="1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</row>
    <row r="1308" spans="1:19" ht="12.75" customHeight="1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</row>
    <row r="1309" spans="1:19" ht="12.75" customHeight="1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</row>
    <row r="1310" spans="1:19" ht="12.75" customHeight="1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</row>
    <row r="1311" spans="1:19" ht="12.75" customHeight="1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</row>
    <row r="1312" spans="1:19" ht="12.75" customHeight="1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</row>
    <row r="1313" spans="1:19" ht="12.75" customHeight="1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</row>
    <row r="1314" spans="1:19" ht="12.75" customHeight="1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</row>
    <row r="1315" spans="1:19" ht="12.75" customHeight="1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</row>
    <row r="1316" spans="1:19" ht="12.75" customHeight="1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</row>
    <row r="1317" spans="1:19" ht="12.75" customHeight="1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</row>
    <row r="1318" spans="1:19" ht="12.75" customHeight="1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</row>
    <row r="1319" spans="1:19" ht="12.75" customHeight="1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</row>
    <row r="1320" spans="1:19" ht="12.75" customHeight="1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</row>
    <row r="1321" spans="1:19" ht="12.75" customHeight="1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</row>
    <row r="1322" spans="1:19" ht="12.75" customHeight="1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</row>
    <row r="1323" spans="1:19" ht="12.75" customHeight="1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</row>
    <row r="1324" spans="1:19" ht="12.75" customHeight="1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</row>
    <row r="1325" spans="1:19" ht="12.75" customHeight="1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</row>
    <row r="1326" spans="1:19" ht="12.75" customHeight="1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</row>
    <row r="1327" spans="1:19" ht="12.75" customHeight="1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</row>
    <row r="1328" spans="1:19" ht="12.75" customHeight="1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</row>
    <row r="1329" spans="1:19" ht="12.75" customHeight="1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</row>
    <row r="1330" spans="1:19" ht="12.75" customHeight="1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</row>
    <row r="1331" spans="1:19" ht="12.75" customHeight="1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</row>
    <row r="1332" spans="1:19" ht="12.75" customHeight="1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</row>
    <row r="1333" spans="1:19" ht="12.75" customHeight="1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</row>
    <row r="1334" spans="1:19" ht="12.75" customHeight="1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</row>
    <row r="1335" spans="1:19" ht="12.75" customHeight="1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</row>
    <row r="1336" spans="1:19" ht="12.75" customHeight="1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</row>
    <row r="1337" spans="1:19" ht="12.75" customHeight="1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</row>
    <row r="1338" spans="1:19" ht="12.75" customHeight="1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</row>
    <row r="1339" spans="1:19" ht="12.75" customHeight="1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</row>
    <row r="1340" spans="1:19" ht="12.75" customHeight="1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</row>
    <row r="1341" spans="1:19" ht="12.75" customHeight="1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</row>
    <row r="1342" spans="1:19" ht="12.75" customHeight="1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</row>
    <row r="1343" spans="1:19" ht="12.75" customHeight="1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</row>
    <row r="1344" spans="1:19" ht="12.75" customHeight="1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</row>
    <row r="1345" spans="1:19" ht="12.75" customHeight="1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</row>
    <row r="1346" spans="1:19" ht="12.75" customHeight="1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</row>
    <row r="1347" spans="1:19" ht="12.75" customHeight="1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</row>
    <row r="1348" spans="1:19" ht="12.75" customHeight="1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</row>
    <row r="1349" spans="1:19" ht="12.75" customHeight="1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</row>
    <row r="1350" spans="1:19" ht="12.75" customHeight="1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</row>
    <row r="1351" spans="1:19" ht="12.75" customHeight="1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</row>
    <row r="1352" spans="1:19" ht="12.75" customHeight="1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</row>
    <row r="1353" spans="1:19" ht="12.75" customHeight="1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</row>
    <row r="1354" spans="1:19" ht="12.75" customHeight="1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</row>
    <row r="1355" spans="1:19" ht="12.75" customHeight="1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</row>
    <row r="1356" spans="1:19" ht="12.75" customHeight="1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</row>
    <row r="1357" spans="1:19" ht="12.75" customHeight="1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</row>
    <row r="1358" spans="1:19" ht="12.75" customHeight="1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</row>
    <row r="1359" spans="1:19" ht="12.75" customHeight="1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</row>
    <row r="1360" spans="1:19" ht="12.75" customHeight="1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</row>
    <row r="1361" spans="1:19" ht="12.75" customHeight="1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</row>
    <row r="1362" spans="1:19" ht="12.75" customHeight="1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</row>
    <row r="1363" spans="1:19" ht="12.75" customHeight="1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</row>
    <row r="1364" spans="1:19" ht="12.75" customHeight="1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</row>
    <row r="1365" spans="1:19" ht="12.75" customHeight="1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</row>
    <row r="1366" spans="1:19" ht="12.75" customHeight="1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</row>
    <row r="1367" spans="1:19" ht="12.75" customHeight="1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</row>
    <row r="1368" spans="1:19" ht="12.75" customHeight="1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</row>
    <row r="1369" spans="1:19" ht="12.75" customHeight="1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</row>
    <row r="1370" spans="1:19" ht="12.75" customHeight="1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</row>
    <row r="1371" spans="1:19" ht="12.75" customHeight="1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</row>
    <row r="1372" spans="1:19" ht="12.75" customHeight="1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</row>
    <row r="1373" spans="1:19" ht="12.75" customHeight="1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</row>
    <row r="1374" spans="1:19" ht="12.75" customHeight="1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</row>
    <row r="1375" spans="1:19" ht="12.75" customHeight="1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</row>
    <row r="1376" spans="1:19" ht="12.75" customHeight="1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</row>
    <row r="1377" spans="1:19" ht="12.75" customHeight="1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</row>
    <row r="1378" spans="1:19" ht="12.75" customHeight="1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</row>
    <row r="1379" spans="1:19" ht="12.75" customHeight="1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</row>
    <row r="1380" spans="1:19" ht="12.75" customHeight="1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</row>
    <row r="1381" spans="1:19" ht="12.75" customHeight="1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</row>
    <row r="1382" spans="1:19" ht="12.75" customHeight="1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</row>
    <row r="1383" spans="1:19" ht="12.75" customHeight="1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</row>
    <row r="1384" spans="1:19" ht="12.75" customHeight="1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</row>
    <row r="1385" spans="1:19" ht="12.75" customHeight="1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</row>
    <row r="1386" spans="1:19" ht="12.75" customHeight="1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</row>
    <row r="1387" spans="1:19" ht="12.75" customHeight="1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</row>
    <row r="1388" spans="1:19" ht="12.75" customHeight="1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</row>
    <row r="1389" spans="1:19" ht="12.75" customHeight="1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</row>
    <row r="1390" spans="1:19" ht="12.75" customHeight="1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</row>
    <row r="1391" spans="1:19" ht="12.75" customHeight="1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</row>
    <row r="1392" spans="1:19" ht="12.75" customHeight="1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</row>
    <row r="1393" spans="1:19" ht="12.75" customHeight="1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</row>
    <row r="1394" spans="1:19" ht="12.75" customHeight="1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</row>
    <row r="1395" spans="1:19" ht="12.75" customHeight="1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</row>
    <row r="1396" spans="1:19" ht="12.75" customHeight="1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</row>
    <row r="1397" spans="1:19" ht="12.75" customHeight="1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</row>
    <row r="1398" spans="1:19" ht="12.75" customHeight="1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</row>
    <row r="1399" spans="1:19" ht="12.75" customHeight="1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</row>
    <row r="1400" spans="1:19" ht="12.75" customHeight="1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</row>
    <row r="1401" spans="1:19" ht="12.75" customHeight="1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</row>
    <row r="1402" spans="1:19" ht="12.75" customHeight="1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</row>
    <row r="1403" spans="1:19" ht="12.75" customHeight="1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</row>
    <row r="1404" spans="1:19" ht="12.75" customHeight="1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</row>
    <row r="1405" spans="1:19" ht="12.75" customHeight="1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</row>
    <row r="1406" spans="1:19" ht="12.75" customHeight="1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</row>
    <row r="1407" spans="1:19" ht="12.75" customHeight="1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</row>
    <row r="1408" spans="1:19" ht="12.75" customHeight="1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</row>
    <row r="1409" spans="1:19" ht="12.75" customHeight="1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</row>
    <row r="1410" spans="1:19" ht="12.75" customHeight="1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</row>
    <row r="1411" spans="1:19" ht="12.75" customHeight="1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</row>
    <row r="1412" spans="1:19" ht="12.75" customHeight="1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</row>
    <row r="1413" spans="1:19" ht="12.75" customHeight="1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</row>
    <row r="1414" spans="1:19" ht="12.75" customHeight="1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</row>
    <row r="1415" spans="1:19" ht="12.75" customHeight="1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</row>
    <row r="1416" spans="1:19" ht="12.75" customHeight="1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</row>
    <row r="1417" spans="1:19" ht="12.75" customHeight="1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</row>
    <row r="1418" spans="1:19" ht="12.75" customHeight="1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</row>
    <row r="1419" spans="1:19" ht="12.75" customHeight="1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</row>
    <row r="1420" spans="1:19" ht="12.75" customHeight="1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</row>
    <row r="1421" spans="1:19" ht="12.75" customHeight="1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</row>
    <row r="1422" spans="1:19" ht="12.75" customHeight="1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</row>
    <row r="1423" spans="1:19" ht="12.75" customHeight="1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</row>
    <row r="1424" spans="1:19" ht="12.75" customHeight="1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</row>
    <row r="1425" spans="1:19" ht="12.75" customHeight="1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</row>
    <row r="1426" spans="1:19" ht="12.75" customHeight="1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</row>
    <row r="1427" spans="1:19" ht="12.75" customHeight="1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</row>
    <row r="1428" spans="1:19" ht="12.75" customHeight="1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</row>
    <row r="1429" spans="1:19" ht="12.75" customHeight="1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</row>
    <row r="1430" spans="1:19" ht="12.75" customHeight="1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</row>
    <row r="1431" spans="1:19" ht="12.75" customHeight="1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</row>
    <row r="1432" spans="1:19" ht="12.75" customHeight="1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</row>
    <row r="1433" spans="1:19" ht="12.75" customHeight="1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</row>
    <row r="1434" spans="1:19" ht="12.75" customHeight="1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</row>
    <row r="1435" spans="1:19" ht="12.75" customHeight="1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</row>
    <row r="1436" spans="1:19" ht="12.75" customHeight="1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</row>
    <row r="1437" spans="1:19" ht="12.75" customHeight="1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</row>
    <row r="1438" spans="1:19" ht="12.75" customHeight="1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</row>
    <row r="1439" spans="1:19" ht="12.75" customHeight="1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</row>
    <row r="1440" spans="1:19" ht="12.75" customHeight="1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</row>
    <row r="1441" spans="1:19" ht="12.75" customHeight="1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</row>
    <row r="1442" spans="1:19" ht="12.75" customHeight="1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</row>
    <row r="1443" spans="1:19" ht="12.75" customHeight="1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</row>
    <row r="1444" spans="1:19" ht="12.75" customHeight="1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</row>
    <row r="1445" spans="1:19" ht="12.75" customHeight="1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</row>
    <row r="1446" spans="1:19" ht="12.75" customHeight="1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</row>
    <row r="1447" spans="1:19" ht="12.75" customHeight="1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</row>
    <row r="1448" spans="1:19" ht="12.75" customHeight="1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</row>
    <row r="1449" spans="1:19" ht="12.75" customHeight="1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</row>
    <row r="1450" spans="1:19" ht="12.75" customHeight="1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</row>
    <row r="1451" spans="1:19" ht="12.75" customHeight="1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</row>
    <row r="1452" spans="1:19" ht="12.75" customHeight="1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</row>
    <row r="1453" spans="1:19" ht="12.75" customHeight="1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</row>
    <row r="1454" spans="1:19" ht="12.75" customHeight="1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</row>
    <row r="1455" spans="1:19" ht="12.75" customHeight="1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</row>
    <row r="1456" spans="1:19" ht="12.75" customHeight="1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</row>
    <row r="1457" spans="1:19" ht="12.75" customHeight="1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</row>
    <row r="1458" spans="1:19" ht="12.75" customHeight="1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</row>
    <row r="1459" spans="1:19" ht="12.75" customHeight="1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</row>
    <row r="1460" spans="1:19" ht="12.75" customHeight="1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</row>
    <row r="1461" spans="1:19" ht="12.75" customHeight="1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</row>
    <row r="1462" spans="1:19" ht="12.75" customHeight="1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</row>
    <row r="1463" spans="1:19" ht="12.75" customHeight="1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</row>
    <row r="1464" spans="1:19" ht="12.75" customHeight="1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</row>
    <row r="1465" spans="1:19" ht="12.75" customHeight="1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</row>
    <row r="1466" spans="1:19" ht="12.75" customHeight="1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</row>
    <row r="1467" spans="1:19" ht="12.75" customHeight="1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</row>
    <row r="1468" spans="1:19" ht="12.75" customHeight="1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</row>
    <row r="1469" spans="1:19" ht="12.75" customHeight="1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</row>
    <row r="1470" spans="1:19" ht="12.75" customHeight="1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</row>
    <row r="1471" spans="1:19" ht="12.75" customHeight="1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</row>
    <row r="1472" spans="1:19" ht="12.75" customHeight="1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</row>
    <row r="1473" spans="1:19" ht="12.75" customHeight="1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</row>
    <row r="1474" spans="1:19" ht="12.75" customHeight="1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</row>
    <row r="1475" spans="1:19" ht="12.75" customHeight="1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</row>
    <row r="1476" spans="1:19" ht="12.75" customHeight="1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</row>
    <row r="1477" spans="1:19" ht="12.75" customHeight="1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</row>
    <row r="1478" spans="1:19" ht="12.75" customHeight="1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</row>
    <row r="1479" spans="1:19" ht="12.75" customHeight="1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</row>
    <row r="1480" spans="1:19" ht="12.75" customHeight="1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</row>
    <row r="1481" spans="1:19" ht="12.75" customHeight="1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</row>
    <row r="1482" spans="1:19" ht="12.75" customHeight="1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</row>
    <row r="1483" spans="1:19" ht="12.75" customHeight="1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</row>
    <row r="1484" spans="1:19" ht="12.75" customHeight="1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</row>
    <row r="1485" spans="1:19" ht="12.75" customHeight="1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</row>
    <row r="1486" spans="1:19" ht="12.75" customHeight="1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</row>
    <row r="1487" spans="1:19" ht="12.75" customHeight="1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</row>
    <row r="1488" spans="1:19" ht="12.75" customHeight="1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</row>
    <row r="1489" spans="1:19" ht="12.75" customHeight="1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</row>
    <row r="1490" spans="1:19" ht="12.75" customHeight="1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</row>
    <row r="1491" spans="1:19" ht="12.75" customHeight="1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</row>
    <row r="1492" spans="1:19" ht="12.75" customHeight="1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</row>
    <row r="1493" spans="1:19" ht="12.75" customHeight="1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</row>
    <row r="1494" spans="1:19" ht="12.75" customHeight="1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</row>
    <row r="1495" spans="1:19" ht="12.75" customHeight="1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</row>
    <row r="1496" spans="1:19" ht="12.75" customHeight="1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</row>
    <row r="1497" spans="1:19" ht="12.75" customHeight="1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</row>
    <row r="1498" spans="1:19" ht="12.75" customHeight="1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</row>
    <row r="1499" spans="1:19" ht="12.75" customHeight="1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</row>
    <row r="1500" spans="1:19" ht="12.75" customHeight="1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</row>
    <row r="1501" spans="1:19" ht="12.75" customHeight="1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</row>
    <row r="1502" spans="1:19" ht="12.75" customHeight="1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</row>
    <row r="1503" spans="1:19" ht="12.75" customHeight="1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</row>
    <row r="1504" spans="1:19" ht="12.75" customHeight="1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</row>
    <row r="1505" spans="1:19" ht="12.75" customHeight="1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</row>
    <row r="1506" spans="1:19" ht="12.75" customHeight="1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</row>
    <row r="1507" spans="1:19" ht="12.75" customHeight="1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</row>
    <row r="1508" spans="1:19" ht="12.75" customHeight="1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</row>
    <row r="1509" spans="1:19" ht="12.75" customHeight="1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</row>
    <row r="1510" spans="1:19" ht="12.75" customHeight="1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</row>
    <row r="1511" spans="1:19" ht="12.75" customHeight="1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</row>
    <row r="1512" spans="1:19" ht="12.75" customHeight="1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</row>
    <row r="1513" spans="1:19" ht="12.75" customHeight="1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</row>
    <row r="1514" spans="1:19" ht="12.75" customHeight="1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</row>
    <row r="1515" spans="1:19" ht="12.75" customHeight="1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</row>
    <row r="1516" spans="1:19" ht="12.75" customHeight="1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</row>
    <row r="1517" spans="1:19" ht="12.75" customHeight="1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</row>
    <row r="1518" spans="1:19" ht="12.75" customHeight="1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</row>
    <row r="1519" spans="1:19" ht="12.75" customHeight="1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</row>
    <row r="1520" spans="1:19" ht="12.75" customHeight="1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</row>
    <row r="1521" spans="1:19" ht="12.75" customHeight="1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</row>
    <row r="1522" spans="1:19" ht="12.75" customHeight="1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</row>
    <row r="1523" spans="1:19" ht="12.75" customHeight="1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</row>
    <row r="1524" spans="1:19" ht="12.75" customHeight="1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</row>
    <row r="1525" spans="1:19" ht="12.75" customHeight="1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</row>
    <row r="1526" spans="1:19" ht="12.75" customHeight="1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</row>
    <row r="1527" spans="1:19" ht="12.75" customHeight="1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</row>
    <row r="1528" spans="1:19" ht="12.75" customHeight="1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</row>
    <row r="1529" spans="1:19" ht="12.75" customHeight="1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</row>
    <row r="1530" spans="1:19" ht="12.75" customHeight="1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</row>
    <row r="1531" spans="1:19" ht="12.75" customHeight="1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</row>
    <row r="1532" spans="1:19" ht="12.75" customHeight="1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</row>
    <row r="1533" spans="1:19" ht="12.75" customHeight="1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</row>
    <row r="1534" spans="1:19" ht="12.75" customHeight="1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</row>
    <row r="1535" spans="1:19" ht="12.75" customHeight="1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</row>
    <row r="1536" spans="1:19" ht="12.75" customHeight="1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</row>
    <row r="1537" spans="1:19" ht="12.75" customHeight="1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</row>
    <row r="1538" spans="1:19" ht="12.75" customHeight="1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</row>
    <row r="1539" spans="1:19" ht="12.75" customHeight="1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</row>
    <row r="1540" spans="1:19" ht="12.75" customHeight="1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</row>
    <row r="1541" spans="1:19" ht="12.75" customHeight="1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</row>
    <row r="1542" spans="1:19" ht="12.75" customHeight="1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</row>
    <row r="1543" spans="1:19" ht="12.75" customHeight="1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</row>
    <row r="1544" spans="1:19" ht="12.75" customHeight="1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</row>
    <row r="1545" spans="1:19" ht="12.75" customHeight="1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</row>
    <row r="1546" spans="1:19" ht="12.75" customHeight="1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</row>
    <row r="1547" spans="1:19" ht="12.75" customHeight="1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</row>
    <row r="1548" spans="1:19" ht="12.75" customHeight="1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</row>
    <row r="1549" spans="1:19" ht="12.75" customHeight="1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</row>
    <row r="1550" spans="1:19" ht="12.75" customHeight="1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</row>
    <row r="1551" spans="1:19" ht="12.75" customHeight="1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</row>
    <row r="1552" spans="1:19" ht="12.75" customHeight="1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</row>
    <row r="1553" spans="1:19" ht="12.75" customHeight="1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</row>
    <row r="1554" spans="1:19" ht="12.75" customHeight="1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</row>
    <row r="1555" spans="1:19" ht="12.75" customHeight="1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</row>
    <row r="1556" spans="1:19" ht="12.75" customHeight="1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</row>
    <row r="1557" spans="1:19" ht="12.75" customHeight="1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</row>
    <row r="1558" spans="1:19" ht="12.75" customHeight="1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</row>
    <row r="1559" spans="1:19" ht="12.75" customHeight="1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</row>
    <row r="1560" spans="1:19" ht="12.75" customHeight="1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</row>
    <row r="1561" spans="1:19" ht="12.75" customHeight="1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</row>
    <row r="1562" spans="1:19" ht="12.75" customHeight="1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</row>
    <row r="1563" spans="1:19" ht="12.75" customHeight="1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</row>
    <row r="1564" spans="1:19" ht="12.75" customHeight="1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</row>
    <row r="1565" spans="1:19" ht="12.75" customHeight="1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</row>
    <row r="1566" spans="1:19" ht="12.75" customHeight="1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</row>
    <row r="1567" spans="1:19" ht="12.75" customHeight="1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</row>
    <row r="1568" spans="1:19" ht="12.75" customHeight="1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</row>
    <row r="1569" spans="1:19" ht="12.75" customHeight="1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</row>
    <row r="1570" spans="1:19" ht="12.75" customHeight="1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</row>
    <row r="1571" spans="1:19" ht="12.75" customHeight="1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</row>
    <row r="1572" spans="1:19" ht="12.75" customHeight="1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</row>
    <row r="1573" spans="1:19" ht="12.75" customHeight="1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</row>
    <row r="1574" spans="1:19" ht="12.75" customHeight="1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</row>
    <row r="1575" spans="1:19" ht="12.75" customHeight="1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</row>
    <row r="1576" spans="1:19" ht="12.75" customHeight="1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</row>
    <row r="1577" spans="1:19" ht="12.75" customHeight="1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</row>
    <row r="1578" spans="1:19" ht="12.75" customHeight="1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</row>
    <row r="1579" spans="1:19" ht="12.75" customHeight="1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</row>
    <row r="1580" spans="1:19" ht="12.75" customHeight="1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</row>
    <row r="1581" spans="1:19" ht="12.75" customHeight="1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</row>
    <row r="1582" spans="1:19" ht="12.75" customHeight="1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</row>
    <row r="1583" spans="1:19" ht="12.75" customHeight="1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</row>
    <row r="1584" spans="1:19" ht="12.75" customHeight="1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</row>
    <row r="1585" spans="1:19" ht="12.75" customHeight="1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</row>
    <row r="1586" spans="1:19" ht="12.75" customHeight="1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</row>
    <row r="1587" spans="1:19" ht="12.75" customHeight="1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</row>
    <row r="1588" spans="1:19" ht="12.75" customHeight="1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</row>
    <row r="1589" spans="1:19" ht="12.75" customHeight="1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</row>
    <row r="1590" spans="1:19" ht="12.75" customHeight="1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</row>
    <row r="1591" spans="1:19" ht="12.75" customHeight="1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</row>
    <row r="1592" spans="1:19" ht="12.75" customHeight="1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</row>
    <row r="1593" spans="1:19" ht="12.75" customHeight="1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</row>
    <row r="1594" spans="1:19" ht="12.75" customHeight="1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</row>
    <row r="1595" spans="1:19" ht="12.75" customHeight="1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</row>
    <row r="1596" spans="1:19" ht="12.75" customHeight="1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</row>
    <row r="1597" spans="1:19" ht="12.75" customHeight="1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</row>
    <row r="1598" spans="1:19" ht="12.75" customHeight="1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</row>
    <row r="1599" spans="1:19" ht="12.75" customHeight="1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</row>
    <row r="1600" spans="1:19" ht="12.75" customHeight="1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</row>
    <row r="1601" spans="1:19" ht="12.75" customHeight="1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</row>
    <row r="1602" spans="1:19" ht="12.75" customHeight="1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</row>
    <row r="1603" spans="1:19" ht="12.75" customHeight="1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</row>
    <row r="1604" spans="1:19" ht="12.75" customHeight="1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</row>
    <row r="1605" spans="1:19" ht="12.75" customHeight="1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</row>
    <row r="1606" spans="1:19" ht="12.75" customHeight="1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</row>
    <row r="1607" spans="1:19" ht="12.75" customHeight="1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</row>
    <row r="1608" spans="1:19" ht="12.75" customHeight="1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</row>
    <row r="1609" spans="1:19" ht="12.75" customHeight="1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</row>
    <row r="1610" spans="1:19" ht="12.75" customHeight="1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</row>
    <row r="1611" spans="1:19" ht="12.75" customHeight="1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</row>
    <row r="1612" spans="1:19" ht="12.75" customHeight="1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</row>
    <row r="1613" spans="1:19" ht="12.75" customHeight="1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</row>
    <row r="1614" spans="1:19" ht="12.75" customHeight="1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</row>
    <row r="1615" spans="1:19" ht="12.75" customHeight="1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</row>
    <row r="1616" spans="1:19" ht="12.75" customHeight="1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</row>
    <row r="1617" spans="1:19" ht="12.75" customHeight="1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</row>
    <row r="1618" spans="1:19" ht="12.75" customHeight="1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</row>
    <row r="1619" spans="1:19" ht="12.75" customHeight="1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</row>
    <row r="1620" spans="1:19" ht="12.75" customHeight="1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</row>
    <row r="1621" spans="1:19" ht="12.75" customHeight="1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</row>
    <row r="1622" spans="1:19" ht="12.75" customHeight="1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</row>
    <row r="1623" spans="1:19" ht="12.75" customHeight="1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</row>
    <row r="1624" spans="1:19" ht="12.75" customHeight="1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</row>
    <row r="1625" spans="1:19" ht="12.75" customHeight="1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</row>
    <row r="1626" spans="1:19" ht="12.75" customHeight="1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</row>
    <row r="1627" spans="1:19" ht="12.75" customHeight="1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</row>
    <row r="1628" spans="1:19" ht="12.75" customHeight="1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</row>
    <row r="1629" spans="1:19" ht="12.75" customHeight="1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</row>
    <row r="1630" spans="1:19" ht="12.75" customHeight="1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</row>
    <row r="1631" spans="1:19" ht="12.75" customHeight="1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</row>
    <row r="1632" spans="1:19" ht="12.75" customHeight="1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</row>
    <row r="1633" spans="1:19" ht="12.75" customHeight="1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</row>
    <row r="1634" spans="1:19" ht="12.75" customHeight="1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</row>
    <row r="1635" spans="1:19" ht="12.75" customHeight="1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</row>
    <row r="1636" spans="1:19" ht="12.75" customHeight="1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</row>
    <row r="1637" spans="1:19" ht="12.75" customHeight="1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</row>
    <row r="1638" spans="1:19" ht="12.75" customHeight="1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</row>
    <row r="1639" spans="1:19" ht="12.75" customHeight="1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</row>
    <row r="1640" spans="1:19" ht="12.75" customHeight="1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</row>
    <row r="1641" spans="1:19" ht="12.75" customHeight="1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</row>
    <row r="1642" spans="1:19" ht="12.75" customHeight="1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</row>
    <row r="1643" spans="1:19" ht="12.75" customHeight="1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</row>
    <row r="1644" spans="1:19" ht="12.75" customHeight="1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</row>
    <row r="1645" spans="1:19" ht="12.75" customHeight="1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</row>
    <row r="1646" spans="1:19" ht="12.75" customHeight="1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</row>
    <row r="1647" spans="1:19" ht="12.75" customHeight="1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</row>
    <row r="1648" spans="1:19" ht="12.75" customHeight="1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</row>
    <row r="1649" spans="1:19" ht="12.75" customHeight="1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</row>
    <row r="1650" spans="1:19" ht="12.75" customHeight="1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</row>
    <row r="1651" spans="1:19" ht="12.75" customHeight="1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</row>
    <row r="1652" spans="1:19" ht="12.75" customHeight="1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</row>
    <row r="1653" spans="1:19" ht="12.75" customHeight="1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</row>
    <row r="1654" spans="1:19" ht="12.75" customHeight="1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</row>
    <row r="1655" spans="1:19" ht="12.75" customHeight="1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</row>
    <row r="1656" spans="1:19" ht="12.75" customHeight="1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</row>
    <row r="1657" spans="1:19" ht="12.75" customHeight="1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</row>
    <row r="1658" spans="1:19" ht="12.75" customHeight="1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</row>
    <row r="1659" spans="1:19" ht="12.75" customHeight="1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</row>
    <row r="1660" spans="1:19" ht="12.75" customHeight="1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</row>
    <row r="1661" spans="1:19" ht="12.75" customHeight="1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</row>
    <row r="1662" spans="1:19" ht="12.75" customHeight="1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</row>
    <row r="1663" spans="1:19" ht="12.75" customHeight="1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</row>
    <row r="1664" spans="1:19" ht="12.75" customHeight="1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</row>
    <row r="1665" spans="1:19" ht="12.75" customHeight="1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</row>
    <row r="1666" spans="1:19" ht="12.75" customHeight="1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</row>
    <row r="1667" spans="1:19" ht="12.75" customHeight="1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</row>
    <row r="1668" spans="1:19" ht="12.75" customHeight="1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</row>
    <row r="1669" spans="1:19" ht="12.75" customHeight="1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</row>
    <row r="1670" spans="1:19" ht="12.75" customHeight="1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</row>
    <row r="1671" spans="1:19" ht="12.75" customHeight="1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</row>
    <row r="1672" spans="1:19" ht="12.75" customHeight="1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</row>
    <row r="1673" spans="1:19" ht="12.75" customHeight="1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</row>
    <row r="1674" spans="1:19" ht="12.75" customHeight="1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</row>
    <row r="1675" spans="1:19" ht="12.75" customHeight="1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</row>
    <row r="1676" spans="1:19" ht="12.75" customHeight="1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</row>
    <row r="1677" spans="1:19" ht="12.75" customHeight="1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</row>
    <row r="1678" spans="1:19" ht="12.75" customHeight="1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</row>
    <row r="1679" spans="1:19" ht="12.75" customHeight="1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</row>
    <row r="1680" spans="1:19" ht="12.75" customHeight="1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</row>
    <row r="1681" spans="1:19" ht="12.75" customHeight="1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</row>
    <row r="1682" spans="1:19" ht="12.75" customHeight="1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</row>
    <row r="1683" spans="1:19" ht="12.75" customHeight="1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</row>
    <row r="1684" spans="1:19" ht="12.75" customHeight="1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</row>
    <row r="1685" spans="1:19" ht="12.75" customHeight="1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</row>
    <row r="1686" spans="1:19" ht="12.75" customHeight="1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</row>
    <row r="1687" spans="1:19" ht="12.75" customHeight="1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</row>
    <row r="1688" spans="1:19" ht="12.75" customHeight="1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</row>
    <row r="1689" spans="1:19" ht="12.75" customHeight="1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</row>
    <row r="1690" spans="1:19" ht="12.75" customHeight="1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</row>
    <row r="1691" spans="1:19" ht="12.75" customHeight="1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</row>
    <row r="1692" spans="1:19" ht="12.75" customHeight="1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</row>
    <row r="1693" spans="1:19" ht="12.75" customHeight="1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</row>
    <row r="1694" spans="1:19" ht="12.75" customHeight="1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</row>
    <row r="1695" spans="1:19" ht="12.75" customHeight="1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</row>
    <row r="1696" spans="1:19" ht="12.75" customHeight="1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</row>
    <row r="1697" spans="1:19" ht="12.75" customHeight="1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</row>
    <row r="1698" spans="1:19" ht="12.75" customHeight="1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</row>
    <row r="1699" spans="1:19" ht="12.75" customHeight="1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</row>
    <row r="1700" spans="1:19" ht="12.75" customHeight="1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</row>
    <row r="1701" spans="1:19" ht="12.75" customHeight="1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</row>
    <row r="1702" spans="1:19" ht="12.75" customHeight="1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</row>
    <row r="1703" spans="1:19" ht="12.75" customHeight="1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</row>
    <row r="1704" spans="1:19" ht="12.75" customHeight="1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</row>
    <row r="1705" spans="1:19" ht="12.75" customHeight="1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</row>
    <row r="1706" spans="1:19" ht="12.75" customHeight="1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</row>
    <row r="1707" spans="1:19" ht="12.75" customHeight="1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</row>
    <row r="1708" spans="1:19" ht="12.75" customHeight="1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</row>
    <row r="1709" spans="1:19" ht="12.75" customHeight="1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</row>
    <row r="1710" spans="1:19" ht="12.75" customHeight="1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</row>
    <row r="1711" spans="1:19" ht="12.75" customHeight="1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</row>
    <row r="1712" spans="1:19" ht="12.75" customHeight="1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</row>
    <row r="1713" spans="1:19" ht="12.75" customHeight="1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</row>
    <row r="1714" spans="1:19" ht="12.75" customHeight="1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</row>
    <row r="1715" spans="1:19" ht="12.75" customHeight="1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</row>
    <row r="1716" spans="1:19" ht="12.75" customHeight="1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</row>
    <row r="1717" spans="1:19" ht="12.75" customHeight="1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</row>
    <row r="1718" spans="1:19" ht="12.75" customHeight="1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</row>
    <row r="1719" spans="1:19" ht="12.75" customHeight="1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</row>
    <row r="1720" spans="1:19" ht="12.75" customHeight="1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</row>
    <row r="1721" spans="1:19" ht="12.75" customHeight="1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</row>
    <row r="1722" spans="1:19" ht="12.75" customHeight="1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</row>
    <row r="1723" spans="1:19" ht="12.75" customHeight="1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</row>
    <row r="1724" spans="1:19" ht="12.75" customHeight="1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</row>
    <row r="1725" spans="1:19" ht="12.75" customHeight="1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</row>
    <row r="1726" spans="1:19" ht="12.75" customHeight="1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</row>
    <row r="1727" spans="1:19" ht="12.75" customHeight="1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</row>
    <row r="1728" spans="1:19" ht="12.75" customHeight="1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</row>
    <row r="1729" spans="1:19" ht="12.75" customHeight="1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</row>
    <row r="1730" spans="1:19" ht="12.75" customHeight="1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</row>
    <row r="1731" spans="1:19" ht="12.75" customHeight="1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</row>
    <row r="1732" spans="1:19" ht="12.75" customHeight="1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</row>
    <row r="1733" spans="1:19" ht="12.75" customHeight="1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</row>
    <row r="1734" spans="1:19" ht="12.75" customHeight="1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</row>
    <row r="1735" spans="1:19" ht="12.75" customHeight="1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</row>
    <row r="1736" spans="1:19" ht="12.75" customHeight="1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</row>
    <row r="1737" spans="1:19" ht="12.75" customHeight="1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</row>
    <row r="1738" spans="1:19" ht="12.75" customHeight="1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</row>
    <row r="1739" spans="1:19" ht="12.75" customHeight="1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</row>
    <row r="1740" spans="1:19" ht="12.75" customHeight="1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</row>
    <row r="1741" spans="1:19" ht="12.75" customHeight="1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</row>
    <row r="1742" spans="1:19" ht="12.75" customHeight="1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</row>
    <row r="1743" spans="1:19" ht="12.75" customHeight="1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</row>
    <row r="1744" spans="1:19" ht="12.75" customHeight="1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</row>
    <row r="1745" spans="1:19" ht="12.75" customHeight="1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</row>
    <row r="1746" spans="1:19" ht="12.75" customHeight="1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</row>
    <row r="1747" spans="1:19" ht="12.75" customHeight="1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</row>
    <row r="1748" spans="1:19" ht="12.75" customHeight="1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</row>
    <row r="1749" spans="1:19" ht="12.75" customHeight="1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</row>
    <row r="1750" spans="1:19" ht="12.75" customHeight="1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</row>
    <row r="1751" spans="1:19" ht="12.75" customHeight="1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</row>
    <row r="1752" spans="1:19" ht="12.75" customHeight="1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</row>
    <row r="1753" spans="1:19" ht="12.75" customHeight="1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</row>
    <row r="1754" spans="1:19" ht="12.75" customHeight="1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</row>
    <row r="1755" spans="1:19" ht="12.75" customHeight="1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</row>
    <row r="1756" spans="1:19" ht="12.75" customHeight="1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</row>
    <row r="1757" spans="1:19" ht="12.75" customHeight="1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</row>
    <row r="1758" spans="1:19" ht="12.75" customHeight="1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</row>
    <row r="1759" spans="1:19" ht="12.75" customHeight="1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</row>
    <row r="1760" spans="1:19" ht="12.75" customHeight="1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</row>
    <row r="1761" spans="1:19" ht="12.75" customHeight="1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</row>
    <row r="1762" spans="1:19" ht="12.75" customHeight="1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</row>
    <row r="1763" spans="1:19" ht="12.75" customHeight="1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</row>
    <row r="1764" spans="1:19" ht="12.75" customHeight="1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</row>
    <row r="1765" spans="1:19" ht="12.75" customHeight="1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</row>
    <row r="1766" spans="1:19" ht="12.75" customHeight="1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</row>
    <row r="1767" spans="1:19" ht="12.75" customHeight="1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</row>
    <row r="1768" spans="1:19" ht="12.75" customHeight="1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</row>
    <row r="1769" spans="1:19" ht="12.75" customHeight="1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</row>
    <row r="1770" spans="1:19" ht="12.75" customHeight="1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</row>
    <row r="1771" spans="1:19" ht="12.75" customHeight="1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</row>
    <row r="1772" spans="1:19" ht="12.75" customHeight="1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</row>
    <row r="1773" spans="1:19" ht="12.75" customHeight="1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</row>
    <row r="1774" spans="1:19" ht="12.75" customHeight="1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</row>
    <row r="1775" spans="1:19" ht="12.75" customHeight="1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</row>
    <row r="1776" spans="1:19" ht="12.75" customHeight="1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</row>
    <row r="1777" spans="1:19" ht="12.75" customHeight="1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</row>
    <row r="1778" spans="1:19" ht="12.75" customHeight="1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</row>
    <row r="1779" spans="1:19" ht="12.75" customHeight="1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</row>
    <row r="1780" spans="1:19" ht="12.75" customHeight="1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</row>
    <row r="1781" spans="1:19" ht="12.75" customHeight="1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</row>
    <row r="1782" spans="1:19" ht="12.75" customHeight="1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</row>
    <row r="1783" spans="1:19" ht="12.75" customHeight="1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</row>
    <row r="1784" spans="1:19" ht="12.75" customHeight="1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</row>
    <row r="1785" spans="1:19" ht="12.75" customHeight="1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</row>
    <row r="1786" spans="1:19" ht="12.75" customHeight="1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</row>
    <row r="1787" spans="1:19" ht="12.75" customHeight="1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</row>
    <row r="1788" spans="1:19" ht="12.75" customHeight="1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</row>
    <row r="1789" spans="1:19" ht="12.75" customHeight="1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</row>
    <row r="1790" spans="1:19" ht="12.75" customHeight="1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</row>
    <row r="1791" spans="1:19" ht="12.75" customHeight="1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</row>
    <row r="1792" spans="1:19" ht="12.75" customHeight="1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</row>
    <row r="1793" spans="1:19" ht="12.75" customHeight="1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</row>
    <row r="1794" spans="1:19" ht="12.75" customHeight="1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</row>
    <row r="1795" spans="1:19" ht="12.75" customHeight="1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</row>
    <row r="1796" spans="1:19" ht="12.75" customHeight="1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</row>
    <row r="1797" spans="1:19" ht="12.75" customHeight="1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</row>
    <row r="1798" spans="1:19" ht="12.75" customHeight="1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</row>
    <row r="1799" spans="1:19" ht="12.75" customHeight="1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</row>
    <row r="1800" spans="1:19" ht="12.75" customHeight="1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</row>
    <row r="1801" spans="1:19" ht="12.75" customHeight="1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</row>
    <row r="1802" spans="1:19" ht="12.75" customHeight="1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</row>
    <row r="1803" spans="1:19" ht="12.75" customHeight="1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</row>
    <row r="1804" spans="1:19" ht="12.75" customHeight="1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</row>
    <row r="1805" spans="1:19" ht="12.75" customHeight="1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</row>
    <row r="1806" spans="1:19" ht="12.75" customHeight="1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</row>
    <row r="1807" spans="1:19" ht="12.75" customHeight="1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</row>
    <row r="1808" spans="1:19" ht="12.75" customHeight="1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</row>
    <row r="1809" spans="1:19" ht="12.75" customHeight="1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</row>
    <row r="1810" spans="1:19" ht="12.75" customHeight="1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</row>
    <row r="1811" spans="1:19" ht="12.75" customHeight="1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</row>
    <row r="1812" spans="1:19" ht="12.75" customHeight="1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</row>
    <row r="1813" spans="1:19" ht="12.75" customHeight="1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</row>
    <row r="1814" spans="1:19" ht="12.75" customHeight="1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</row>
    <row r="1815" spans="1:19" ht="12.75" customHeight="1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</row>
    <row r="1816" spans="1:19" ht="12.75" customHeight="1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</row>
    <row r="1817" spans="1:19" ht="12.75" customHeight="1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</row>
    <row r="1818" spans="1:19" ht="12.75" customHeight="1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</row>
    <row r="1819" spans="1:19" ht="12.75" customHeight="1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</row>
    <row r="1820" spans="1:19" ht="12.75" customHeight="1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</row>
    <row r="1821" spans="1:19" ht="12.75" customHeight="1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</row>
    <row r="1822" spans="1:19" ht="12.75" customHeight="1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</row>
    <row r="1823" spans="1:19" ht="12.75" customHeight="1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</row>
    <row r="1824" spans="1:19" ht="12.75" customHeight="1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</row>
    <row r="1825" spans="1:19" ht="12.75" customHeight="1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</row>
    <row r="1826" spans="1:19" ht="12.75" customHeight="1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</row>
    <row r="1827" spans="1:19" ht="12.75" customHeight="1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</row>
    <row r="1828" spans="1:19" ht="12.75" customHeight="1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</row>
    <row r="1829" spans="1:19" ht="12.75" customHeight="1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</row>
    <row r="1830" spans="1:19" ht="12.75" customHeight="1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</row>
    <row r="1831" spans="1:19" ht="12.75" customHeight="1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</row>
    <row r="1832" spans="1:19" ht="12.75" customHeight="1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</row>
    <row r="1833" spans="1:19" ht="12.75" customHeight="1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</row>
    <row r="1834" spans="1:19" ht="12.75" customHeight="1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</row>
    <row r="1835" spans="1:19" ht="12.75" customHeight="1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</row>
    <row r="1836" spans="1:19" ht="12.75" customHeight="1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</row>
    <row r="1837" spans="1:19" ht="12.75" customHeight="1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</row>
    <row r="1838" spans="1:19" ht="12.75" customHeight="1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</row>
    <row r="1839" spans="1:19" ht="12.75" customHeight="1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</row>
    <row r="1840" spans="1:19" ht="12.75" customHeight="1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</row>
    <row r="1841" spans="1:19" ht="12.75" customHeight="1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</row>
    <row r="1842" spans="1:19" ht="12.75" customHeight="1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</row>
    <row r="1843" spans="1:19" ht="12.75" customHeight="1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</row>
    <row r="1844" spans="1:19" ht="12.75" customHeight="1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</row>
    <row r="1845" spans="1:19" ht="12.75" customHeight="1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</row>
    <row r="1846" spans="1:19" ht="12.75" customHeight="1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</row>
    <row r="1847" spans="1:19" ht="12.75" customHeight="1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</row>
    <row r="1848" spans="1:19" ht="12.75" customHeight="1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</row>
    <row r="1849" spans="1:19" ht="12.75" customHeight="1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</row>
    <row r="1850" spans="1:19" ht="12.75" customHeight="1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</row>
    <row r="1851" spans="1:19" ht="12.75" customHeight="1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</row>
    <row r="1852" spans="1:19" ht="12.75" customHeight="1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</row>
    <row r="1853" spans="1:19" ht="12.75" customHeight="1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</row>
    <row r="1854" spans="1:19" ht="12.75" customHeight="1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</row>
    <row r="1855" spans="1:19" ht="12.75" customHeight="1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</row>
    <row r="1856" spans="1:19" ht="12.75" customHeight="1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</row>
    <row r="1857" spans="1:19" ht="12.75" customHeight="1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</row>
    <row r="1858" spans="1:19" ht="12.75" customHeight="1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</row>
    <row r="1859" spans="1:19" ht="12.75" customHeight="1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</row>
    <row r="1860" spans="1:19" ht="12.75" customHeight="1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</row>
    <row r="1861" spans="1:19" ht="12.75" customHeight="1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</row>
    <row r="1862" spans="1:19" ht="12.75" customHeight="1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</row>
    <row r="1863" spans="1:19" ht="12.75" customHeight="1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</row>
    <row r="1864" spans="1:19" ht="12.75" customHeight="1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</row>
    <row r="1865" spans="1:19" ht="12.75" customHeight="1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</row>
    <row r="1866" spans="1:19" ht="12.75" customHeight="1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</row>
    <row r="1867" spans="1:19" ht="12.75" customHeight="1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</row>
    <row r="1868" spans="1:19" ht="12.75" customHeight="1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</row>
    <row r="1869" spans="1:19" ht="12.75" customHeight="1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</row>
    <row r="1870" spans="1:19" ht="12.75" customHeight="1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</row>
    <row r="1871" spans="1:19" ht="12.75" customHeight="1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</row>
    <row r="1872" spans="1:19" ht="12.75" customHeight="1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</row>
    <row r="1873" spans="1:19" ht="12.75" customHeight="1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</row>
    <row r="1874" spans="1:19" ht="12.75" customHeight="1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</row>
    <row r="1875" spans="1:19" ht="12.75" customHeight="1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</row>
    <row r="1876" spans="1:19" ht="12.75" customHeight="1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</row>
    <row r="1877" spans="1:19" ht="12.75" customHeight="1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</row>
    <row r="1878" spans="1:19" ht="12.75" customHeight="1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</row>
    <row r="1879" spans="1:19" ht="12.75" customHeight="1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</row>
    <row r="1880" spans="1:19" ht="12.75" customHeight="1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</row>
    <row r="1881" spans="1:19" ht="12.75" customHeight="1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</row>
    <row r="1882" spans="1:19" ht="12.75" customHeight="1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</row>
    <row r="1883" spans="1:19" ht="12.75" customHeight="1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</row>
    <row r="1884" spans="1:19" ht="12.75" customHeight="1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</row>
    <row r="1885" spans="1:19" ht="12.75" customHeight="1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</row>
    <row r="1886" spans="1:19" ht="12.75" customHeight="1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</row>
    <row r="1887" spans="1:19" ht="12.75" customHeight="1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</row>
    <row r="1888" spans="1:19" ht="12.75" customHeight="1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</row>
    <row r="1889" spans="1:19" ht="12.75" customHeight="1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</row>
    <row r="1890" spans="1:19" ht="12.75" customHeight="1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</row>
    <row r="1891" spans="1:19" ht="12.75" customHeight="1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</row>
    <row r="1892" spans="1:19" ht="12.75" customHeight="1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</row>
    <row r="1893" spans="1:19" ht="12.75" customHeight="1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</row>
    <row r="1894" spans="1:19" ht="12.75" customHeight="1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</row>
    <row r="1895" spans="1:19" ht="12.75" customHeight="1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</row>
    <row r="1896" spans="1:19" ht="12.75" customHeight="1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</row>
    <row r="1897" spans="1:19" ht="12.75" customHeight="1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</row>
    <row r="1898" spans="1:19" ht="12.75" customHeight="1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</row>
    <row r="1899" spans="1:19" ht="12.75" customHeight="1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</row>
    <row r="1900" spans="1:19" ht="12.75" customHeight="1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</row>
    <row r="1901" spans="1:19" ht="12.75" customHeight="1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</row>
    <row r="1902" spans="1:19" ht="12.75" customHeight="1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</row>
    <row r="1903" spans="1:19" ht="12.75" customHeight="1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</row>
    <row r="1904" spans="1:19" ht="12.75" customHeight="1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</row>
    <row r="1905" spans="1:19" ht="12.75" customHeight="1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</row>
    <row r="1906" spans="1:19" ht="12.75" customHeight="1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</row>
    <row r="1907" spans="1:19" ht="12.75" customHeight="1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</row>
    <row r="1908" spans="1:19" ht="12.75" customHeight="1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</row>
    <row r="1909" spans="1:19" ht="12.75" customHeight="1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</row>
    <row r="1910" spans="1:19" ht="12.75" customHeight="1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</row>
    <row r="1911" spans="1:19" ht="12.75" customHeight="1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</row>
    <row r="1912" spans="1:19" ht="12.75" customHeight="1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</row>
    <row r="1913" spans="1:19" ht="12.75" customHeight="1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</row>
    <row r="1914" spans="1:19" ht="12.75" customHeight="1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</row>
    <row r="1915" spans="1:19" ht="12.75" customHeight="1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</row>
    <row r="1916" spans="1:19" ht="12.75" customHeight="1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</row>
    <row r="1917" spans="1:19" ht="12.75" customHeight="1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</row>
    <row r="1918" spans="1:19" ht="12.75" customHeight="1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</row>
    <row r="1919" spans="1:19" ht="12.75" customHeight="1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</row>
    <row r="1920" spans="1:19" ht="12.75" customHeight="1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ht="12.75" customHeight="1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ht="12.75" customHeight="1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ht="12.75" customHeight="1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ht="12.75" customHeight="1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ht="12.75" customHeight="1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ht="12.75" customHeight="1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ht="12.75" customHeight="1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ht="12.75" customHeight="1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ht="12.75" customHeight="1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ht="12.75" customHeight="1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ht="12.75" customHeight="1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ht="12.75" customHeight="1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ht="12.75" customHeight="1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ht="12.75" customHeight="1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ht="12.75" customHeight="1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ht="12.75" customHeight="1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ht="12.75" customHeight="1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ht="12.75" customHeight="1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ht="12.75" customHeight="1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ht="12.75" customHeight="1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ht="12.75" customHeight="1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ht="12.75" customHeight="1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ht="12.75" customHeight="1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ht="12.75" customHeight="1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ht="12.75" customHeight="1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ht="12.75" customHeight="1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ht="12.75" customHeight="1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ht="12.75" customHeight="1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ht="12.75" customHeight="1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ht="12.75" customHeight="1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ht="12.75" customHeight="1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ht="12.75" customHeight="1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ht="12.75" customHeight="1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ht="12.75" customHeight="1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ht="12.75" customHeight="1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ht="12.75" customHeight="1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ht="12.75" customHeight="1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ht="12.75" customHeight="1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ht="12.75" customHeight="1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ht="12.75" customHeight="1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ht="12.75" customHeight="1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ht="12.75" customHeight="1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ht="12.75" customHeight="1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ht="12.75" customHeight="1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ht="12.75" customHeight="1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ht="12.75" customHeight="1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ht="12.75" customHeight="1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ht="12.75" customHeight="1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ht="12.75" customHeight="1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ht="12.75" customHeight="1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ht="12.75" customHeight="1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ht="12.75" customHeight="1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ht="12.75" customHeight="1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ht="12.75" customHeight="1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ht="12.75" customHeight="1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ht="12.75" customHeight="1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ht="12.75" customHeight="1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ht="12.75" customHeight="1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ht="12.75" customHeight="1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ht="12.75" customHeight="1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ht="12.75" customHeight="1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ht="12.75" customHeight="1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ht="12.75" customHeight="1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ht="12.75" customHeight="1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ht="12.75" customHeight="1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ht="12.75" customHeight="1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ht="12.75" customHeight="1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ht="12.75" customHeight="1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ht="12.75" customHeight="1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ht="12.75" customHeight="1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ht="12.75" customHeight="1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ht="12.75" customHeight="1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ht="12.75" customHeight="1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ht="12.75" customHeight="1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ht="12.75" customHeight="1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ht="12.75" customHeight="1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ht="12.75" customHeight="1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ht="12.75" customHeight="1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ht="12.75" customHeight="1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ht="12.75" customHeight="1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ht="12.75" customHeight="1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ht="12.75" customHeight="1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ht="12.75" customHeight="1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ht="12.75" customHeight="1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ht="12.75" customHeight="1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ht="12.75" customHeight="1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ht="12.75" customHeight="1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ht="12.75" customHeight="1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ht="12.75" customHeight="1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ht="12.75" customHeight="1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ht="12.75" customHeight="1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ht="12.75" customHeight="1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ht="12.75" customHeight="1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ht="12.75" customHeight="1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ht="12.75" customHeight="1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ht="12.75" customHeight="1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ht="12.75" customHeight="1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ht="12.75" customHeight="1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ht="12.75" customHeight="1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ht="12.75" customHeight="1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ht="12.75" customHeight="1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ht="12.75" customHeight="1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ht="12.75" customHeight="1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ht="12.75" customHeight="1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ht="12.75" customHeight="1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ht="12.75" customHeight="1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ht="12.75" customHeight="1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ht="12.75" customHeight="1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ht="12.75" customHeight="1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ht="12.75" customHeight="1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ht="12.75" customHeight="1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ht="12.75" customHeight="1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ht="12.75" customHeight="1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ht="12.75" customHeight="1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ht="12.75" customHeight="1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ht="12.75" customHeight="1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ht="12.75" customHeight="1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ht="12.75" customHeight="1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ht="12.75" customHeight="1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ht="12.75" customHeight="1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ht="12.75" customHeight="1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ht="12.75" customHeight="1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ht="12.75" customHeight="1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ht="12.75" customHeight="1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ht="12.75" customHeight="1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ht="12.75" customHeight="1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ht="12.75" customHeight="1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ht="12.75" customHeight="1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ht="12.75" customHeight="1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ht="12.75" customHeight="1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ht="12.75" customHeight="1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ht="12.75" customHeight="1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ht="12.75" customHeight="1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ht="12.75" customHeight="1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ht="12.75" customHeight="1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ht="12.75" customHeight="1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ht="12.75" customHeight="1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ht="12.75" customHeight="1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ht="12.75" customHeight="1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ht="12.75" customHeight="1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ht="12.75" customHeight="1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ht="12.75" customHeight="1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ht="12.75" customHeight="1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ht="12.75" customHeight="1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ht="12.75" customHeight="1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ht="12.75" customHeight="1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ht="12.75" customHeight="1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ht="12.75" customHeight="1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ht="12.75" customHeight="1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ht="12.75" customHeight="1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ht="12.75" customHeight="1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ht="12.75" customHeight="1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ht="12.75" customHeight="1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ht="12.75" customHeight="1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ht="12.75" customHeight="1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ht="12.75" customHeight="1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ht="12.75" customHeight="1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ht="12.75" customHeight="1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ht="12.75" customHeight="1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ht="12.75" customHeight="1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ht="12.75" customHeight="1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ht="12.75" customHeight="1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ht="12.75" customHeight="1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ht="12.75" customHeight="1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ht="12.75" customHeight="1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ht="12.75" customHeight="1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ht="12.75" customHeight="1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ht="12.75" customHeight="1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ht="12.75" customHeight="1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ht="12.75" customHeight="1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ht="12.75" customHeight="1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ht="12.75" customHeight="1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ht="12.75" customHeight="1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ht="12.75" customHeight="1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ht="12.75" customHeight="1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ht="12.75" customHeight="1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ht="12.75" customHeight="1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ht="12.75" customHeight="1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ht="12.75" customHeight="1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ht="12.75" customHeight="1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ht="12.75" customHeight="1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ht="12.75" customHeight="1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ht="12.75" customHeight="1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ht="12.75" customHeight="1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ht="12.75" customHeight="1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ht="12.75" customHeight="1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ht="12.75" customHeight="1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ht="12.75" customHeight="1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ht="12.75" customHeight="1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ht="12.75" customHeight="1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ht="12.75" customHeight="1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ht="12.75" customHeight="1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ht="12.75" customHeight="1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ht="12.75" customHeight="1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ht="12.75" customHeight="1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ht="12.75" customHeight="1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ht="12.75" customHeight="1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ht="12.75" customHeight="1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ht="12.75" customHeight="1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ht="12.75" customHeight="1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ht="12.75" customHeight="1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ht="12.75" customHeight="1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ht="12.75" customHeight="1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ht="12.75" customHeight="1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ht="12.75" customHeight="1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ht="12.75" customHeight="1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ht="12.75" customHeight="1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ht="12.75" customHeight="1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ht="12.75" customHeight="1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ht="12.75" customHeight="1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ht="12.75" customHeight="1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ht="12.75" customHeight="1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ht="12.75" customHeight="1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ht="12.75" customHeight="1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ht="12.75" customHeight="1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ht="12.75" customHeight="1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ht="12.75" customHeight="1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ht="12.75" customHeight="1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ht="12.75" customHeight="1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ht="12.75" customHeight="1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ht="12.75" customHeight="1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ht="12.75" customHeight="1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ht="12.75" customHeight="1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ht="12.75" customHeight="1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ht="12.75" customHeight="1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ht="12.75" customHeight="1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ht="12.75" customHeight="1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ht="12.75" customHeight="1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ht="12.75" customHeight="1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ht="12.75" customHeight="1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ht="12.75" customHeight="1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ht="12.75" customHeight="1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ht="12.75" customHeight="1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ht="12.75" customHeight="1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ht="12.75" customHeight="1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ht="12.75" customHeight="1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ht="12.75" customHeight="1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ht="12.75" customHeight="1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ht="12.75" customHeight="1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ht="12.75" customHeight="1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ht="12.75" customHeight="1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ht="12.75" customHeight="1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ht="12.75" customHeight="1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ht="12.75" customHeight="1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ht="12.75" customHeight="1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ht="12.75" customHeight="1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ht="12.75" customHeight="1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ht="12.75" customHeight="1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ht="12.75" customHeight="1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ht="12.75" customHeight="1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ht="12.75" customHeight="1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ht="12.75" customHeight="1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ht="12.75" customHeight="1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ht="12.75" customHeight="1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ht="12.75" customHeight="1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ht="12.75" customHeight="1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ht="12.75" customHeight="1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ht="12.75" customHeight="1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ht="12.75" customHeight="1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ht="12.75" customHeight="1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ht="12.75" customHeight="1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ht="12.75" customHeight="1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ht="12.75" customHeight="1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ht="12.75" customHeight="1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ht="12.75" customHeight="1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ht="12.75" customHeight="1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ht="12.75" customHeight="1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ht="12.75" customHeight="1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ht="12.75" customHeight="1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ht="12.75" customHeight="1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ht="12.75" customHeight="1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ht="12.75" customHeight="1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ht="12.75" customHeight="1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ht="12.75" customHeight="1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ht="12.75" customHeight="1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ht="12.75" customHeight="1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ht="12.75" customHeight="1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ht="12.75" customHeight="1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ht="12.75" customHeight="1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ht="12.75" customHeight="1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ht="12.75" customHeight="1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ht="12.75" customHeight="1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ht="12.75" customHeight="1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ht="12.75" customHeight="1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ht="12.75" customHeight="1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ht="12.75" customHeight="1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ht="12.75" customHeight="1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ht="12.75" customHeight="1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ht="12.75" customHeight="1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ht="12.75" customHeight="1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ht="12.75" customHeight="1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ht="12.75" customHeight="1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ht="12.75" customHeight="1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ht="12.75" customHeight="1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ht="12.75" customHeight="1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ht="12.75" customHeight="1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ht="12.75" customHeight="1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ht="12.75" customHeight="1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ht="12.75" customHeight="1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ht="12.75" customHeight="1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ht="12.75" customHeight="1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ht="12.75" customHeight="1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ht="12.75" customHeight="1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ht="12.75" customHeight="1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ht="12.75" customHeight="1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ht="12.75" customHeight="1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ht="12.75" customHeight="1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ht="12.75" customHeight="1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ht="12.75" customHeight="1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ht="12.75" customHeight="1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ht="12.75" customHeight="1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ht="12.75" customHeight="1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ht="12.75" customHeight="1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ht="12.75" customHeight="1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ht="12.75" customHeight="1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ht="12.75" customHeight="1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ht="12.75" customHeight="1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ht="12.75" customHeight="1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ht="12.75" customHeight="1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ht="12.75" customHeight="1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ht="12.75" customHeight="1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ht="12.75" customHeight="1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ht="12.75" customHeight="1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ht="12.75" customHeight="1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ht="12.75" customHeight="1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ht="12.75" customHeight="1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ht="12.75" customHeight="1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ht="12.75" customHeight="1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ht="12.75" customHeight="1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ht="12.75" customHeight="1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ht="12.75" customHeight="1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ht="12.75" customHeight="1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ht="12.75" customHeight="1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ht="12.75" customHeight="1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ht="12.75" customHeight="1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ht="12.75" customHeight="1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ht="12.75" customHeight="1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ht="12.75" customHeight="1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ht="12.75" customHeight="1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ht="12.75" customHeight="1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ht="12.75" customHeight="1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ht="12.75" customHeight="1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ht="12.75" customHeight="1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ht="12.75" customHeight="1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ht="12.75" customHeight="1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ht="12.75" customHeight="1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ht="12.75" customHeight="1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ht="12.75" customHeight="1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ht="12.75" customHeight="1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ht="12.75" customHeight="1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ht="12.75" customHeight="1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ht="12.75" customHeight="1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ht="12.75" customHeight="1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ht="12.75" customHeight="1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ht="12.75" customHeight="1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ht="12.75" customHeight="1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ht="12.75" customHeight="1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ht="12.75" customHeight="1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ht="12.75" customHeight="1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ht="12.75" customHeight="1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ht="12.75" customHeight="1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ht="12.75" customHeight="1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ht="12.75" customHeight="1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ht="12.75" customHeight="1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ht="12.75" customHeight="1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ht="12.75" customHeight="1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ht="12.75" customHeight="1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ht="12.75" customHeight="1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ht="12.75" customHeight="1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ht="12.75" customHeight="1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ht="12.75" customHeight="1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ht="12.75" customHeight="1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ht="12.75" customHeight="1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ht="12.75" customHeight="1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ht="12.75" customHeight="1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ht="12.75" customHeight="1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ht="12.75" customHeight="1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ht="12.75" customHeight="1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ht="12.75" customHeight="1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ht="12.75" customHeight="1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ht="12.75" customHeight="1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ht="12.75" customHeight="1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ht="12.75" customHeight="1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ht="12.75" customHeight="1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ht="12.75" customHeight="1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ht="12.75" customHeight="1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ht="12.75" customHeight="1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ht="12.75" customHeight="1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ht="12.75" customHeight="1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ht="12.75" customHeight="1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ht="12.75" customHeight="1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ht="12.75" customHeight="1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ht="12.75" customHeight="1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ht="12.75" customHeight="1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ht="12.75" customHeight="1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ht="12.75" customHeight="1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ht="12.75" customHeight="1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ht="12.75" customHeight="1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ht="12.75" customHeight="1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ht="12.75" customHeight="1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ht="12.75" customHeight="1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ht="12.75" customHeight="1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ht="12.75" customHeight="1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ht="12.75" customHeight="1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ht="12.75" customHeight="1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ht="12.75" customHeight="1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ht="12.75" customHeight="1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ht="12.75" customHeight="1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ht="12.75" customHeight="1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ht="12.75" customHeight="1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ht="12.75" customHeight="1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ht="12.75" customHeight="1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ht="12.75" customHeight="1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ht="12.75" customHeight="1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ht="12.75" customHeight="1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ht="12.75" customHeight="1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ht="12.75" customHeight="1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ht="12.75" customHeight="1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ht="12.75" customHeight="1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ht="12.75" customHeight="1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ht="12.75" customHeight="1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ht="12.75" customHeight="1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ht="12.75" customHeight="1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ht="12.75" customHeight="1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ht="12.75" customHeight="1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ht="12.75" customHeight="1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ht="12.75" customHeight="1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ht="12.75" customHeight="1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ht="12.75" customHeight="1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ht="12.75" customHeight="1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ht="12.75" customHeight="1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ht="12.75" customHeight="1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ht="12.75" customHeight="1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ht="12.75" customHeight="1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ht="12.75" customHeight="1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ht="12.75" customHeight="1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ht="12.75" customHeight="1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ht="12.75" customHeight="1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ht="12.75" customHeight="1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ht="12.75" customHeight="1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ht="12.75" customHeight="1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ht="12.75" customHeight="1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ht="12.75" customHeight="1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ht="12.75" customHeight="1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ht="12.75" customHeight="1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ht="12.75" customHeight="1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ht="12.75" customHeight="1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ht="12.75" customHeight="1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ht="12.75" customHeight="1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ht="12.75" customHeight="1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ht="12.75" customHeight="1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ht="12.75" customHeight="1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ht="12.75" customHeight="1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ht="12.75" customHeight="1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ht="12.75" customHeight="1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ht="12.75" customHeight="1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ht="12.75" customHeight="1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ht="12.75" customHeight="1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ht="12.75" customHeight="1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ht="12.75" customHeight="1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ht="12.75" customHeight="1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ht="12.75" customHeight="1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ht="12.75" customHeight="1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ht="12.75" customHeight="1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ht="12.75" customHeight="1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ht="12.75" customHeight="1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ht="12.75" customHeight="1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ht="12.75" customHeight="1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ht="12.75" customHeight="1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ht="12.75" customHeight="1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ht="12.75" customHeight="1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ht="12.75" customHeight="1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ht="12.75" customHeight="1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ht="12.75" customHeight="1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ht="12.75" customHeight="1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ht="12.75" customHeight="1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ht="12.75" customHeight="1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ht="12.75" customHeight="1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ht="12.75" customHeight="1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ht="12.75" customHeight="1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ht="12.75" customHeight="1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ht="12.75" customHeight="1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ht="12.75" customHeight="1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ht="12.75" customHeight="1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ht="12.75" customHeight="1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ht="12.75" customHeight="1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ht="12.75" customHeight="1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ht="12.75" customHeight="1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ht="12.75" customHeight="1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ht="12.75" customHeight="1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ht="12.75" customHeight="1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ht="12.75" customHeight="1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ht="12.75" customHeight="1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ht="12.75" customHeight="1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ht="12.75" customHeight="1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ht="12.75" customHeight="1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ht="12.75" customHeight="1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ht="12.75" customHeight="1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ht="12.75" customHeight="1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ht="12.75" customHeight="1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ht="12.75" customHeight="1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ht="12.75" customHeight="1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ht="12.75" customHeight="1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ht="12.75" customHeight="1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ht="12.75" customHeight="1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ht="12.75" customHeight="1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ht="12.75" customHeight="1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ht="12.75" customHeight="1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ht="12.75" customHeight="1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ht="12.75" customHeight="1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ht="12.75" customHeight="1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ht="12.75" customHeight="1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ht="12.75" customHeight="1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ht="12.75" customHeight="1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ht="12.75" customHeight="1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ht="12.75" customHeight="1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ht="12.75" customHeight="1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ht="12.75" customHeight="1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ht="12.75" customHeight="1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ht="12.75" customHeight="1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ht="12.75" customHeight="1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ht="12.75" customHeight="1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ht="12.75" customHeight="1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ht="12.75" customHeight="1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ht="12.75" customHeight="1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ht="12.75" customHeight="1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ht="12.75" customHeight="1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ht="12.75" customHeight="1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ht="12.75" customHeight="1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ht="12.75" customHeight="1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ht="12.75" customHeight="1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ht="12.75" customHeight="1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ht="12.75" customHeight="1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ht="12.75" customHeight="1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ht="12.75" customHeight="1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ht="12.75" customHeight="1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ht="12.75" customHeight="1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ht="12.75" customHeight="1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ht="12.75" customHeight="1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ht="12.75" customHeight="1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ht="12.75" customHeight="1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ht="12.75" customHeight="1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ht="12.75" customHeight="1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ht="12.75" customHeight="1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ht="12.75" customHeight="1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ht="12.75" customHeight="1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ht="12.75" customHeight="1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ht="12.75" customHeight="1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ht="12.75" customHeight="1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ht="12.75" customHeight="1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ht="12.75" customHeight="1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ht="12.75" customHeight="1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ht="12.75" customHeight="1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ht="12.75" customHeight="1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ht="12.75" customHeight="1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ht="12.75" customHeight="1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ht="12.75" customHeight="1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ht="12.75" customHeight="1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ht="12.75" customHeight="1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ht="12.75" customHeight="1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ht="12.75" customHeight="1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ht="12.75" customHeight="1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ht="12.75" customHeight="1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ht="12.75" customHeight="1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ht="12.75" customHeight="1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ht="12.75" customHeight="1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ht="12.75" customHeight="1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ht="12.75" customHeight="1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ht="12.75" customHeight="1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ht="12.75" customHeight="1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ht="12.75" customHeight="1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ht="12.75" customHeight="1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ht="12.75" customHeight="1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ht="12.75" customHeight="1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ht="12.75" customHeight="1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ht="12.75" customHeight="1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ht="12.75" customHeight="1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ht="12.75" customHeight="1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ht="12.75" customHeight="1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ht="12.75" customHeight="1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ht="12.75" customHeight="1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ht="12.75" customHeight="1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ht="12.75" customHeight="1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ht="12.75" customHeight="1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ht="12.75" customHeight="1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ht="12.75" customHeight="1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ht="12.75" customHeight="1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ht="12.75" customHeight="1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ht="12.75" customHeight="1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ht="12.75" customHeight="1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ht="12.75" customHeight="1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ht="12.75" customHeight="1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ht="12.75" customHeight="1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ht="12.75" customHeight="1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ht="12.75" customHeight="1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ht="12.75" customHeight="1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ht="12.75" customHeight="1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ht="12.75" customHeight="1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ht="12.75" customHeight="1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ht="12.75" customHeight="1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ht="12.75" customHeight="1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ht="12.75" customHeight="1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ht="12.75" customHeight="1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ht="12.75" customHeight="1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ht="12.75" customHeight="1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ht="12.75" customHeight="1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ht="12.75" customHeight="1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ht="12.75" customHeight="1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ht="12.75" customHeight="1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ht="12.75" customHeight="1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ht="12.75" customHeight="1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ht="12.75" customHeight="1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ht="12.75" customHeight="1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ht="12.75" customHeight="1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ht="12.75" customHeight="1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ht="12.75" customHeight="1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ht="12.75" customHeight="1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ht="12.75" customHeight="1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ht="12.75" customHeight="1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ht="12.75" customHeight="1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ht="12.75" customHeight="1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ht="12.75" customHeight="1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ht="12.75" customHeight="1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ht="12.75" customHeight="1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ht="12.75" customHeight="1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ht="12.75" customHeight="1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ht="12.75" customHeight="1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ht="12.75" customHeight="1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ht="12.75" customHeight="1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ht="12.75" customHeight="1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ht="12.75" customHeight="1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ht="12.75" customHeight="1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ht="12.75" customHeight="1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ht="12.75" customHeight="1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ht="12.75" customHeight="1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ht="12.75" customHeight="1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ht="12.75" customHeight="1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ht="12.75" customHeight="1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ht="12.75" customHeight="1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ht="12.75" customHeight="1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ht="12.75" customHeight="1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ht="12.75" customHeight="1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ht="12.75" customHeight="1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ht="12.75" customHeight="1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ht="12.75" customHeight="1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ht="12.75" customHeight="1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ht="12.75" customHeight="1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ht="12.75" customHeight="1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ht="12.75" customHeight="1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ht="12.75" customHeight="1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ht="12.75" customHeight="1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ht="12.75" customHeight="1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ht="12.75" customHeight="1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ht="12.75" customHeight="1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ht="12.75" customHeight="1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ht="12.75" customHeight="1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ht="12.75" customHeight="1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ht="12.75" customHeight="1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ht="12.75" customHeight="1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ht="12.75" customHeight="1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ht="12.75" customHeight="1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ht="12.75" customHeight="1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ht="12.75" customHeight="1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ht="12.75" customHeight="1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ht="12.75" customHeight="1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ht="12.75" customHeight="1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ht="12.75" customHeight="1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ht="12.75" customHeight="1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ht="12.75" customHeight="1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ht="12.75" customHeight="1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ht="12.75" customHeight="1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ht="12.75" customHeight="1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ht="12.75" customHeight="1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ht="12.75" customHeight="1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ht="12.75" customHeight="1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ht="12.75" customHeight="1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ht="12.75" customHeight="1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ht="12.75" customHeight="1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ht="12.75" customHeight="1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ht="12.75" customHeight="1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ht="12.75" customHeight="1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ht="12.75" customHeight="1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ht="12.75" customHeight="1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ht="12.75" customHeight="1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ht="12.75" customHeight="1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ht="12.75" customHeight="1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ht="12.75" customHeight="1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ht="12.75" customHeight="1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ht="12.75" customHeight="1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ht="12.75" customHeight="1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ht="12.75" customHeight="1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ht="12.75" customHeight="1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ht="12.75" customHeight="1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ht="12.75" customHeight="1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ht="12.75" customHeight="1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ht="12.75" customHeight="1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ht="12.75" customHeight="1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ht="12.75" customHeight="1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ht="12.75" customHeight="1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ht="12.75" customHeight="1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ht="12.75" customHeight="1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ht="12.75" customHeight="1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ht="12.75" customHeight="1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ht="12.75" customHeight="1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ht="12.75" customHeight="1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ht="12.75" customHeight="1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ht="12.75" customHeight="1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ht="12.75" customHeight="1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ht="12.75" customHeight="1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ht="12.75" customHeight="1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ht="12.75" customHeight="1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ht="12.75" customHeight="1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ht="12.75" customHeight="1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ht="12.75" customHeight="1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ht="12.75" customHeight="1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ht="12.75" customHeight="1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ht="12.75" customHeight="1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ht="12.75" customHeight="1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ht="12.75" customHeight="1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ht="12.75" customHeight="1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ht="12.75" customHeight="1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ht="12.75" customHeight="1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ht="12.75" customHeight="1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ht="12.75" customHeight="1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ht="12.75" customHeight="1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ht="12.75" customHeight="1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ht="12.75" customHeight="1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ht="12.75" customHeight="1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ht="12.75" customHeight="1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ht="12.75" customHeight="1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ht="12.75" customHeight="1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ht="12.75" customHeight="1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ht="12.75" customHeight="1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ht="12.75" customHeight="1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ht="12.75" customHeight="1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ht="12.75" customHeight="1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ht="12.75" customHeight="1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ht="12.75" customHeight="1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ht="12.75" customHeight="1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ht="12.75" customHeight="1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ht="12.75" customHeight="1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ht="12.75" customHeight="1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ht="12.75" customHeight="1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ht="12.75" customHeight="1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ht="12.75" customHeight="1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ht="12.75" customHeight="1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ht="12.75" customHeight="1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ht="12.75" customHeight="1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ht="12.75" customHeight="1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ht="12.75" customHeight="1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ht="12.75" customHeight="1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ht="12.75" customHeight="1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ht="12.75" customHeight="1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ht="12.75" customHeight="1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ht="12.75" customHeight="1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ht="12.75" customHeight="1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ht="12.75" customHeight="1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ht="12.75" customHeight="1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ht="12.75" customHeight="1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ht="12.75" customHeight="1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ht="12.75" customHeight="1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ht="12.75" customHeight="1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ht="12.75" customHeight="1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ht="12.75" customHeight="1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ht="12.75" customHeight="1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ht="12.75" customHeight="1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ht="12.75" customHeight="1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ht="12.75" customHeight="1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ht="12.75" customHeight="1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ht="12.75" customHeight="1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ht="12.75" customHeight="1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ht="12.75" customHeight="1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ht="12.75" customHeight="1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ht="12.75" customHeight="1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ht="12.75" customHeight="1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ht="12.75" customHeight="1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ht="12.75" customHeight="1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ht="12.75" customHeight="1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ht="12.75" customHeight="1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ht="12.75" customHeight="1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ht="12.75" customHeight="1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ht="12.75" customHeight="1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ht="12.75" customHeight="1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ht="12.75" customHeight="1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ht="12.75" customHeight="1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ht="12.75" customHeight="1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ht="12.75" customHeight="1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ht="12.75" customHeight="1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ht="12.75" customHeight="1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ht="12.75" customHeight="1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ht="12.75" customHeight="1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ht="12.75" customHeight="1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ht="12.75" customHeight="1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ht="12.75" customHeight="1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ht="12.75" customHeight="1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ht="12.75" customHeight="1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ht="12.75" customHeight="1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ht="12.75" customHeight="1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ht="12.75" customHeight="1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ht="12.75" customHeight="1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ht="12.75" customHeight="1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ht="12.75" customHeight="1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ht="12.75" customHeight="1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ht="12.75" customHeight="1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ht="12.75" customHeight="1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ht="12.75" customHeight="1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ht="12.75" customHeight="1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ht="12.75" customHeight="1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ht="12.75" customHeight="1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ht="12.75" customHeight="1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ht="12.75" customHeight="1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ht="12.75" customHeight="1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ht="12.75" customHeight="1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ht="12.75" customHeight="1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ht="12.75" customHeight="1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ht="12.75" customHeight="1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ht="12.75" customHeight="1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ht="12.75" customHeight="1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ht="12.75" customHeight="1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ht="12.75" customHeight="1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ht="12.75" customHeight="1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ht="12.75" customHeight="1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ht="12.75" customHeight="1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ht="12.75" customHeight="1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ht="12.75" customHeight="1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ht="12.75" customHeight="1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ht="12.75" customHeight="1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ht="12.75" customHeight="1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ht="12.75" customHeight="1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ht="12.75" customHeight="1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ht="12.75" customHeight="1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ht="12.75" customHeight="1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ht="12.75" customHeight="1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ht="12.75" customHeight="1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ht="12.75" customHeight="1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ht="12.75" customHeight="1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ht="12.75" customHeight="1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ht="12.75" customHeight="1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ht="12.75" customHeight="1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ht="12.75" customHeight="1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ht="12.75" customHeight="1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ht="12.75" customHeight="1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ht="12.75" customHeight="1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ht="12.75" customHeight="1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ht="12.75" customHeight="1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ht="12.75" customHeight="1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ht="12.75" customHeight="1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ht="12.75" customHeight="1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ht="12.75" customHeight="1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ht="12.75" customHeight="1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ht="12.75" customHeight="1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ht="12.75" customHeight="1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ht="12.75" customHeight="1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ht="12.75" customHeight="1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ht="12.75" customHeight="1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ht="12.75" customHeight="1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ht="12.75" customHeight="1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ht="12.75" customHeight="1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ht="12.75" customHeight="1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ht="12.75" customHeight="1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ht="12.75" customHeight="1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ht="12.75" customHeight="1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ht="12.75" customHeight="1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ht="12.75" customHeight="1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ht="12.75" customHeight="1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ht="12.75" customHeight="1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ht="12.75" customHeight="1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ht="12.75" customHeight="1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ht="12.75" customHeight="1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ht="12.75" customHeight="1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ht="12.75" customHeight="1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ht="12.75" customHeight="1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ht="12.75" customHeight="1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ht="12.75" customHeight="1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ht="12.75" customHeight="1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ht="12.75" customHeight="1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ht="12.75" customHeight="1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ht="12.75" customHeight="1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ht="12.75" customHeight="1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ht="12.75" customHeight="1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ht="12.75" customHeight="1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ht="12.75" customHeight="1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ht="12.75" customHeight="1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ht="12.75" customHeight="1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ht="12.75" customHeight="1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ht="12.75" customHeight="1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ht="12.75" customHeight="1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ht="12.75" customHeight="1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ht="12.75" customHeight="1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ht="12.75" customHeight="1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ht="12.75" customHeight="1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ht="12.75" customHeight="1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ht="12.75" customHeight="1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ht="12.75" customHeight="1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ht="12.75" customHeight="1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ht="12.75" customHeight="1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ht="12.75" customHeight="1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ht="12.75" customHeight="1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ht="12.75" customHeight="1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ht="12.75" customHeight="1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ht="12.75" customHeight="1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ht="12.75" customHeight="1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ht="12.75" customHeight="1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ht="12.75" customHeight="1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ht="12.75" customHeight="1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ht="12.75" customHeight="1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ht="12.75" customHeight="1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ht="12.75" customHeight="1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ht="12.75" customHeight="1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ht="12.75" customHeight="1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ht="12.75" customHeight="1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ht="12.75" customHeight="1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ht="12.75" customHeight="1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ht="12.75" customHeight="1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ht="12.75" customHeight="1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ht="12.75" customHeight="1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ht="12.75" customHeight="1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ht="12.75" customHeight="1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ht="12.75" customHeight="1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ht="12.75" customHeight="1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ht="12.75" customHeight="1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ht="12.75" customHeight="1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ht="12.75" customHeight="1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ht="12.75" customHeight="1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ht="12.75" customHeight="1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ht="12.75" customHeight="1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ht="12.75" customHeight="1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ht="12.75" customHeight="1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ht="12.75" customHeight="1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ht="12.75" customHeight="1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ht="12.75" customHeight="1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ht="12.75" customHeight="1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ht="12.75" customHeight="1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ht="12.75" customHeight="1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ht="12.75" customHeight="1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ht="12.75" customHeight="1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ht="12.75" customHeight="1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ht="12.75" customHeight="1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ht="12.75" customHeight="1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ht="12.75" customHeight="1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ht="12.75" customHeight="1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ht="12.75" customHeight="1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ht="12.75" customHeight="1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ht="12.75" customHeight="1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ht="12.75" customHeight="1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ht="12.75" customHeight="1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ht="12.75" customHeight="1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ht="12.75" customHeight="1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ht="12.75" customHeight="1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ht="12.75" customHeight="1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ht="12.75" customHeight="1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ht="12.75" customHeight="1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ht="12.75" customHeight="1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ht="12.75" customHeight="1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ht="12.75" customHeight="1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ht="12.75" customHeight="1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ht="12.75" customHeight="1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ht="12.75" customHeight="1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ht="12.75" customHeight="1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ht="12.75" customHeight="1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ht="12.75" customHeight="1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ht="12.75" customHeight="1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ht="12.75" customHeight="1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ht="12.75" customHeight="1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ht="12.75" customHeight="1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ht="12.75" customHeight="1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ht="12.75" customHeight="1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ht="12.75" customHeight="1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ht="12.75" customHeight="1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ht="12.75" customHeight="1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ht="12.75" customHeight="1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ht="12.75" customHeight="1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ht="12.75" customHeight="1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ht="12.75" customHeight="1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ht="12.75" customHeight="1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ht="12.75" customHeight="1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ht="12.75" customHeight="1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ht="12.75" customHeight="1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ht="12.75" customHeight="1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ht="12.75" customHeight="1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ht="12.75" customHeight="1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ht="12.75" customHeight="1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ht="12.75" customHeight="1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ht="12.75" customHeight="1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ht="12.75" customHeight="1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ht="12.75" customHeight="1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ht="12.75" customHeight="1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ht="12.75" customHeight="1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ht="12.75" customHeight="1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ht="12.75" customHeight="1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ht="12.75" customHeight="1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ht="12.75" customHeight="1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ht="12.75" customHeight="1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ht="12.75" customHeight="1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ht="12.75" customHeight="1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ht="12.75" customHeight="1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ht="12.75" customHeight="1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ht="12.75" customHeight="1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ht="12.75" customHeight="1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ht="12.75" customHeight="1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ht="12.75" customHeight="1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ht="12.75" customHeight="1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ht="12.75" customHeight="1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ht="12.75" customHeight="1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ht="12.75" customHeight="1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ht="12.75" customHeight="1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ht="12.75" customHeight="1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ht="12.75" customHeight="1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ht="12.75" customHeight="1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ht="12.75" customHeight="1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ht="12.75" customHeight="1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ht="12.75" customHeight="1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ht="12.75" customHeight="1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ht="12.75" customHeight="1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ht="12.75" customHeight="1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ht="12.75" customHeight="1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ht="12.75" customHeight="1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ht="12.75" customHeight="1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ht="12.75" customHeight="1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ht="12.75" customHeight="1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ht="12.75" customHeight="1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ht="12.75" customHeight="1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ht="12.75" customHeight="1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ht="12.75" customHeight="1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ht="12.75" customHeight="1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ht="12.75" customHeight="1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ht="12.75" customHeight="1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ht="12.75" customHeight="1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ht="12.75" customHeight="1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ht="12.75" customHeight="1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ht="12.75" customHeight="1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ht="12.75" customHeight="1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ht="12.75" customHeight="1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ht="12.75" customHeight="1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ht="12.75" customHeight="1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ht="12.75" customHeight="1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ht="12.75" customHeight="1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ht="12.75" customHeight="1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ht="12.75" customHeight="1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ht="12.75" customHeight="1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ht="12.75" customHeight="1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ht="12.75" customHeight="1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ht="12.75" customHeight="1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ht="12.75" customHeight="1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ht="12.75" customHeight="1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ht="12.75" customHeight="1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ht="12.75" customHeight="1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ht="12.75" customHeight="1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ht="12.75" customHeight="1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ht="12.75" customHeight="1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ht="12.75" customHeight="1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ht="12.75" customHeight="1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ht="12.75" customHeight="1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ht="12.75" customHeight="1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ht="12.75" customHeight="1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ht="12.75" customHeight="1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ht="12.75" customHeight="1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ht="12.75" customHeight="1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ht="12.75" customHeight="1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ht="12.75" customHeight="1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ht="12.75" customHeight="1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ht="12.75" customHeight="1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ht="12.75" customHeight="1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ht="12.75" customHeight="1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ht="12.75" customHeight="1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ht="12.75" customHeight="1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ht="12.75" customHeight="1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ht="12.75" customHeight="1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ht="12.75" customHeight="1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ht="12.75" customHeight="1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ht="12.75" customHeight="1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ht="12.75" customHeight="1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ht="12.75" customHeight="1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ht="12.75" customHeight="1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ht="12.75" customHeight="1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ht="12.75" customHeight="1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ht="12.75" customHeight="1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ht="12.75" customHeight="1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ht="12.75" customHeight="1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ht="12.75" customHeight="1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ht="12.75" customHeight="1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ht="12.75" customHeight="1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ht="12.75" customHeight="1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ht="12.75" customHeight="1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ht="12.75" customHeight="1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ht="12.75" customHeight="1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ht="12.75" customHeight="1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ht="12.75" customHeight="1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ht="12.75" customHeight="1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ht="12.75" customHeight="1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ht="12.75" customHeight="1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ht="12.75" customHeight="1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ht="12.75" customHeight="1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ht="12.75" customHeight="1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ht="12.75" customHeight="1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ht="12.75" customHeight="1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ht="12.75" customHeight="1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ht="12.75" customHeight="1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ht="12.75" customHeight="1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ht="12.75" customHeight="1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ht="12.75" customHeight="1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ht="12.75" customHeight="1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ht="12.75" customHeight="1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ht="12.75" customHeight="1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ht="12.75" customHeight="1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ht="12.75" customHeight="1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ht="12.75" customHeight="1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ht="12.75" customHeight="1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ht="12.75" customHeight="1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ht="12.75" customHeight="1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ht="12.75" customHeight="1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ht="12.75" customHeight="1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ht="12.75" customHeight="1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ht="12.75" customHeight="1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ht="12.75" customHeight="1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ht="12.75" customHeight="1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ht="12.75" customHeight="1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ht="12.75" customHeight="1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ht="12.75" customHeight="1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ht="12.75" customHeight="1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ht="12.75" customHeight="1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ht="12.75" customHeight="1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ht="12.75" customHeight="1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ht="12.75" customHeight="1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ht="12.75" customHeight="1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ht="12.75" customHeight="1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ht="12.75" customHeight="1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ht="12.75" customHeight="1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ht="12.75" customHeight="1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ht="12.75" customHeight="1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ht="12.75" customHeight="1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ht="12.75" customHeight="1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ht="12.75" customHeight="1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ht="12.75" customHeight="1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ht="12.75" customHeight="1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ht="12.75" customHeight="1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ht="12.75" customHeight="1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ht="12.75" customHeight="1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ht="12.75" customHeight="1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ht="12.75" customHeight="1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ht="12.75" customHeight="1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ht="12.75" customHeight="1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ht="12.75" customHeight="1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ht="12.75" customHeight="1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ht="12.75" customHeight="1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ht="12.75" customHeight="1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ht="12.75" customHeight="1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ht="12.75" customHeight="1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ht="12.75" customHeight="1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ht="12.75" customHeight="1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ht="12.75" customHeight="1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ht="12.75" customHeight="1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ht="12.75" customHeight="1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ht="12.75" customHeight="1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ht="12.75" customHeight="1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ht="12.75" customHeight="1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ht="12.75" customHeight="1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ht="12.75" customHeight="1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ht="12.75" customHeight="1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ht="12.75" customHeight="1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ht="12.75" customHeight="1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ht="12.75" customHeight="1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ht="12.75" customHeight="1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ht="12.75" customHeight="1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ht="12.75" customHeight="1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ht="12.75" customHeight="1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ht="12.75" customHeight="1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ht="12.75" customHeight="1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ht="12.75" customHeight="1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ht="12.75" customHeight="1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ht="12.75" customHeight="1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ht="12.75" customHeight="1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ht="12.75" customHeight="1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ht="12.75" customHeight="1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ht="12.75" customHeight="1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ht="12.75" customHeight="1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ht="12.75" customHeight="1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ht="12.75" customHeight="1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ht="12.75" customHeight="1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ht="12.75" customHeight="1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ht="12.75" customHeight="1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ht="12.75" customHeight="1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ht="12.75" customHeight="1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ht="12.75" customHeight="1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ht="12.75" customHeight="1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ht="12.75" customHeight="1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ht="12.75" customHeight="1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ht="12.75" customHeight="1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ht="12.75" customHeight="1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ht="12.75" customHeight="1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ht="12.75" customHeight="1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ht="12.75" customHeight="1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ht="12.75" customHeight="1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ht="12.75" customHeight="1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ht="12.75" customHeight="1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ht="12.75" customHeight="1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ht="12.75" customHeight="1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ht="12.75" customHeight="1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ht="12.75" customHeight="1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ht="12.75" customHeight="1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ht="12.75" customHeight="1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ht="12.75" customHeight="1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ht="12.75" customHeight="1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ht="12.75" customHeight="1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ht="12.75" customHeight="1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ht="12.75" customHeight="1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ht="12.75" customHeight="1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ht="12.75" customHeight="1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ht="12.75" customHeight="1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ht="12.75" customHeight="1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ht="12.75" customHeight="1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ht="12.75" customHeight="1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ht="12.75" customHeight="1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ht="12.75" customHeight="1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ht="12.75" customHeight="1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ht="12.75" customHeight="1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ht="12.75" customHeight="1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ht="12.75" customHeight="1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ht="12.75" customHeight="1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ht="12.75" customHeight="1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ht="12.75" customHeight="1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ht="12.75" customHeight="1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ht="12.75" customHeight="1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ht="12.75" customHeight="1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ht="12.75" customHeight="1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ht="12.75" customHeight="1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ht="12.75" customHeight="1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ht="12.75" customHeight="1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ht="12.75" customHeight="1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ht="12.75" customHeight="1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ht="12.75" customHeight="1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ht="12.75" customHeight="1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ht="12.75" customHeight="1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ht="12.75" customHeight="1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ht="12.75" customHeight="1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ht="12.75" customHeight="1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ht="12.75" customHeight="1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ht="12.75" customHeight="1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ht="12.75" customHeight="1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ht="12.75" customHeight="1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ht="12.75" customHeight="1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ht="12.75" customHeight="1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ht="12.75" customHeight="1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ht="12.75" customHeight="1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ht="12.75" customHeight="1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ht="12.75" customHeight="1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ht="12.75" customHeight="1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ht="12.75" customHeight="1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ht="12.75" customHeight="1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ht="12.75" customHeight="1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ht="12.75" customHeight="1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ht="12.75" customHeight="1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ht="12.75" customHeight="1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ht="12.75" customHeight="1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ht="12.75" customHeight="1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ht="12.75" customHeight="1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ht="12.75" customHeight="1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ht="12.75" customHeight="1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ht="12.75" customHeight="1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ht="12.75" customHeight="1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ht="12.75" customHeight="1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ht="12.75" customHeight="1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ht="12.75" customHeight="1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ht="12.75" customHeight="1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ht="12.75" customHeight="1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ht="12.75" customHeight="1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ht="12.75" customHeight="1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ht="12.75" customHeight="1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ht="12.75" customHeight="1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ht="12.75" customHeight="1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ht="12.75" customHeight="1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ht="12.75" customHeight="1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ht="12.75" customHeight="1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ht="12.75" customHeight="1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ht="12.75" customHeight="1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ht="12.75" customHeight="1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ht="12.75" customHeight="1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ht="12.75" customHeight="1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ht="12.75" customHeight="1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ht="12.75" customHeight="1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ht="12.75" customHeight="1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ht="12.75" customHeight="1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ht="12.75" customHeight="1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ht="12.75" customHeight="1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ht="12.75" customHeight="1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ht="12.75" customHeight="1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ht="12.75" customHeight="1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ht="12.75" customHeight="1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ht="12.75" customHeight="1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ht="12.75" customHeight="1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ht="12.75" customHeight="1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ht="12.75" customHeight="1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ht="12.75" customHeight="1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ht="12.75" customHeight="1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ht="12.75" customHeight="1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ht="12.75" customHeight="1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ht="12.75" customHeight="1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ht="12.75" customHeight="1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ht="12.75" customHeight="1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ht="12.75" customHeight="1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ht="12.75" customHeight="1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ht="12.75" customHeight="1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ht="12.75" customHeight="1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ht="12.75" customHeight="1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ht="12.75" customHeight="1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ht="12.75" customHeight="1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ht="12.75" customHeight="1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ht="12.75" customHeight="1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ht="12.75" customHeight="1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ht="12.75" customHeight="1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ht="12.75" customHeight="1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ht="12.75" customHeight="1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ht="12.75" customHeight="1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ht="12.75" customHeight="1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ht="12.75" customHeight="1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ht="12.75" customHeight="1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ht="12.75" customHeight="1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ht="12.75" customHeight="1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ht="12.75" customHeight="1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ht="12.75" customHeight="1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ht="12.75" customHeight="1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ht="12.75" customHeight="1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ht="12.75" customHeight="1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ht="12.75" customHeight="1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ht="12.75" customHeight="1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ht="12.75" customHeight="1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ht="12.75" customHeight="1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ht="12.75" customHeight="1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ht="12.75" customHeight="1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ht="12.75" customHeight="1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ht="12.75" customHeight="1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ht="12.75" customHeight="1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ht="12.75" customHeight="1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ht="12.75" customHeight="1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ht="12.75" customHeight="1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ht="12.75" customHeight="1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ht="12.75" customHeight="1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ht="12.75" customHeight="1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ht="12.75" customHeight="1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ht="12.75" customHeight="1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ht="12.75" customHeight="1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ht="12.75" customHeight="1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ht="12.75" customHeight="1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ht="12.75" customHeight="1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ht="12.75" customHeight="1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ht="12.75" customHeight="1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ht="12.75" customHeight="1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ht="12.75" customHeight="1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ht="12.75" customHeight="1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ht="12.75" customHeight="1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ht="12.75" customHeight="1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ht="12.75" customHeight="1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ht="12.75" customHeight="1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ht="12.75" customHeight="1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ht="12.75" customHeight="1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ht="12.75" customHeight="1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ht="12.75" customHeight="1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ht="12.75" customHeight="1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ht="12.75" customHeight="1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ht="12.75" customHeight="1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ht="12.75" customHeight="1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ht="12.75" customHeight="1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ht="12.75" customHeight="1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ht="12.75" customHeight="1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ht="12.75" customHeight="1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ht="12.75" customHeight="1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ht="12.75" customHeight="1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ht="12.75" customHeight="1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ht="12.75" customHeight="1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ht="12.75" customHeight="1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ht="12.75" customHeight="1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ht="12.75" customHeight="1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ht="12.75" customHeight="1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ht="12.75" customHeight="1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ht="12.75" customHeight="1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ht="12.75" customHeight="1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ht="12.75" customHeight="1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ht="12.75" customHeight="1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ht="12.75" customHeight="1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ht="12.75" customHeight="1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ht="12.75" customHeight="1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ht="12.75" customHeight="1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ht="12.75" customHeight="1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ht="12.75" customHeight="1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ht="12.75" customHeight="1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ht="12.75" customHeight="1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ht="12.75" customHeight="1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ht="12.75" customHeight="1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ht="12.75" customHeight="1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ht="12.75" customHeight="1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ht="12.75" customHeight="1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ht="12.75" customHeight="1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ht="12.75" customHeight="1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ht="12.75" customHeight="1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ht="12.75" customHeight="1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ht="12.75" customHeight="1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ht="12.75" customHeight="1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ht="12.75" customHeight="1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ht="12.75" customHeight="1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ht="12.75" customHeight="1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ht="12.75" customHeight="1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ht="12.75" customHeight="1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ht="12.75" customHeight="1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ht="12.75" customHeight="1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ht="12.75" customHeight="1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ht="12.75" customHeight="1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ht="12.75" customHeight="1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ht="12.75" customHeight="1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ht="12.75" customHeight="1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ht="12.75" customHeight="1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ht="12.75" customHeight="1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ht="12.75" customHeight="1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ht="12.75" customHeight="1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ht="12.75" customHeight="1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ht="12.75" customHeight="1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ht="12.75" customHeight="1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ht="12.75" customHeight="1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ht="12.75" customHeight="1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ht="12.75" customHeight="1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ht="12.75" customHeight="1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ht="12.75" customHeight="1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ht="12.75" customHeight="1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ht="12.75" customHeight="1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ht="12.75" customHeight="1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ht="12.75" customHeight="1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ht="12.75" customHeight="1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ht="12.75" customHeight="1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ht="12.75" customHeight="1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ht="12.75" customHeight="1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ht="12.75" customHeight="1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ht="12.75" customHeight="1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ht="12.75" customHeight="1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ht="12.75" customHeight="1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ht="12.75" customHeight="1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ht="12.75" customHeight="1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ht="12.75" customHeight="1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ht="12.75" customHeight="1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ht="12.75" customHeight="1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ht="12.75" customHeight="1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ht="12.75" customHeight="1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ht="12.75" customHeight="1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ht="12.75" customHeight="1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ht="12.75" customHeight="1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ht="12.75" customHeight="1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ht="12.75" customHeight="1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ht="12.75" customHeight="1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ht="12.75" customHeight="1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ht="12.75" customHeight="1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ht="12.75" customHeight="1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ht="12.75" customHeight="1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ht="12.75" customHeight="1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ht="12.75" customHeight="1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ht="12.75" customHeight="1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ht="12.75" customHeight="1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ht="12.75" customHeight="1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ht="12.75" customHeight="1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ht="12.75" customHeight="1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ht="12.75" customHeight="1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ht="12.75" customHeight="1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ht="12.75" customHeight="1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ht="12.75" customHeight="1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ht="12.75" customHeight="1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ht="12.75" customHeight="1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ht="12.75" customHeight="1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ht="12.75" customHeight="1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ht="12.75" customHeight="1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ht="12.75" customHeight="1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ht="12.75" customHeight="1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ht="12.75" customHeight="1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ht="12.75" customHeight="1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ht="12.75" customHeight="1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ht="12.75" customHeight="1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ht="12.75" customHeight="1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ht="12.75" customHeight="1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ht="12.75" customHeight="1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ht="12.75" customHeight="1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ht="12.75" customHeight="1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ht="12.75" customHeight="1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ht="12.75" customHeight="1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ht="12.75" customHeight="1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ht="12.75" customHeight="1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ht="12.75" customHeight="1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ht="12.75" customHeight="1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ht="12.75" customHeight="1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ht="12.75" customHeight="1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ht="12.75" customHeight="1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ht="12.75" customHeight="1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ht="12.75" customHeight="1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ht="12.75" customHeight="1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ht="12.75" customHeight="1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ht="12.75" customHeight="1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ht="12.75" customHeight="1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ht="12.75" customHeight="1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ht="12.75" customHeight="1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ht="12.75" customHeight="1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ht="12.75" customHeight="1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ht="12.75" customHeight="1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ht="12.75" customHeight="1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ht="12.75" customHeight="1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ht="12.75" customHeight="1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ht="12.75" customHeight="1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ht="12.75" customHeight="1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ht="12.75" customHeight="1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ht="12.75" customHeight="1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ht="12.75" customHeight="1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ht="12.75" customHeight="1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ht="12.75" customHeight="1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ht="12.75" customHeight="1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ht="12.75" customHeight="1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ht="12.75" customHeight="1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ht="12.75" customHeight="1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ht="12.75" customHeight="1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ht="12.75" customHeight="1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ht="12.75" customHeight="1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ht="12.75" customHeight="1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ht="12.75" customHeight="1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ht="12.75" customHeight="1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ht="12.75" customHeight="1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ht="12.75" customHeight="1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ht="12.75" customHeight="1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ht="12.75" customHeight="1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ht="12.75" customHeight="1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ht="12.75" customHeight="1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ht="12.75" customHeight="1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ht="12.75" customHeight="1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ht="12.75" customHeight="1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ht="12.75" customHeight="1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ht="12.75" customHeight="1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ht="12.75" customHeight="1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ht="12.75" customHeight="1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ht="12.75" customHeight="1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ht="12.75" customHeight="1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ht="12.75" customHeight="1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ht="12.75" customHeight="1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ht="12.75" customHeight="1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ht="12.75" customHeight="1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ht="12.75" customHeight="1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ht="12.75" customHeight="1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ht="12.75" customHeight="1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ht="12.75" customHeight="1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ht="12.75" customHeight="1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ht="12.75" customHeight="1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ht="12.75" customHeight="1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ht="12.75" customHeight="1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ht="12.75" customHeight="1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ht="12.75" customHeight="1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ht="12.75" customHeight="1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ht="12.75" customHeight="1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ht="12.75" customHeight="1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ht="12.75" customHeight="1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ht="12.75" customHeight="1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ht="12.75" customHeight="1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ht="12.75" customHeight="1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ht="12.75" customHeight="1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ht="12.75" customHeight="1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ht="12.75" customHeight="1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ht="12.75" customHeight="1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ht="12.75" customHeight="1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ht="12.75" customHeight="1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ht="12.75" customHeight="1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ht="12.75" customHeight="1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ht="12.75" customHeight="1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ht="12.75" customHeight="1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ht="12.75" customHeight="1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ht="12.75" customHeight="1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ht="12.75" customHeight="1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ht="12.75" customHeight="1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ht="12.75" customHeight="1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ht="12.75" customHeight="1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ht="12.75" customHeight="1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ht="12.75" customHeight="1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ht="12.75" customHeight="1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ht="12.75" customHeight="1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ht="12.75" customHeight="1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ht="12.75" customHeight="1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ht="12.75" customHeight="1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ht="12.75" customHeight="1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ht="12.75" customHeight="1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ht="12.75" customHeight="1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ht="12.75" customHeight="1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ht="12.75" customHeight="1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ht="12.75" customHeight="1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ht="12.75" customHeight="1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ht="12.75" customHeight="1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ht="12.75" customHeight="1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ht="12.75" customHeight="1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ht="12.75" customHeight="1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ht="12.75" customHeight="1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ht="12.75" customHeight="1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ht="12.75" customHeight="1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ht="12.75" customHeight="1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ht="12.75" customHeight="1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ht="12.75" customHeight="1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ht="12.75" customHeight="1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ht="12.75" customHeight="1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ht="12.75" customHeight="1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ht="12.75" customHeight="1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ht="12.75" customHeight="1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ht="12.75" customHeight="1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ht="12.75" customHeight="1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ht="12.75" customHeight="1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ht="12.75" customHeight="1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ht="12.75" customHeight="1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ht="12.75" customHeight="1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ht="12.75" customHeight="1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ht="12.75" customHeight="1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ht="12.75" customHeight="1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ht="12.75" customHeight="1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ht="12.75" customHeight="1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ht="12.75" customHeight="1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ht="12.75" customHeight="1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ht="12.75" customHeight="1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ht="12.75" customHeight="1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ht="12.75" customHeight="1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ht="12.75" customHeight="1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ht="12.75" customHeight="1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ht="12.75" customHeight="1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ht="12.75" customHeight="1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ht="12.75" customHeight="1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ht="12.75" customHeight="1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ht="12.75" customHeight="1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ht="12.75" customHeight="1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ht="12.75" customHeight="1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ht="12.75" customHeight="1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ht="12.75" customHeight="1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ht="12.75" customHeight="1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ht="12.75" customHeight="1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ht="12.75" customHeight="1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ht="12.75" customHeight="1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ht="12.75" customHeight="1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ht="12.75" customHeight="1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ht="12.75" customHeight="1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ht="12.75" customHeight="1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ht="12.75" customHeight="1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ht="12.75" customHeight="1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ht="12.75" customHeight="1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ht="12.75" customHeight="1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ht="12.75" customHeight="1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ht="12.75" customHeight="1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ht="12.75" customHeight="1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ht="12.75" customHeight="1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ht="12.75" customHeight="1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ht="12.75" customHeight="1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ht="12.75" customHeight="1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ht="12.75" customHeight="1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ht="12.75" customHeight="1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ht="12.75" customHeight="1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ht="12.75" customHeight="1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ht="12.75" customHeight="1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ht="12.75" customHeight="1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ht="12.75" customHeight="1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ht="12.75" customHeight="1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ht="12.75" customHeight="1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ht="12.75" customHeight="1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ht="12.75" customHeight="1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ht="12.75" customHeight="1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ht="12.75" customHeight="1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ht="12.75" customHeight="1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ht="12.75" customHeight="1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ht="12.75" customHeight="1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ht="12.75" customHeight="1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ht="12.75" customHeight="1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ht="12.75" customHeight="1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ht="12.75" customHeight="1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ht="12.75" customHeight="1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ht="12.75" customHeight="1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ht="12.75" customHeight="1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ht="12.75" customHeight="1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ht="12.75" customHeight="1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ht="12.75" customHeight="1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ht="12.75" customHeight="1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ht="12.75" customHeight="1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ht="12.75" customHeight="1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ht="12.75" customHeight="1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ht="12.75" customHeight="1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ht="12.75" customHeight="1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ht="12.75" customHeight="1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ht="12.75" customHeight="1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ht="12.75" customHeight="1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ht="12.75" customHeight="1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ht="12.75" customHeight="1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ht="12.75" customHeight="1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ht="12.75" customHeight="1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ht="12.75" customHeight="1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ht="12.75" customHeight="1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ht="12.75" customHeight="1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ht="12.75" customHeight="1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ht="12.75" customHeight="1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ht="12.75" customHeight="1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ht="12.75" customHeight="1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ht="12.75" customHeight="1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ht="12.75" customHeight="1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ht="12.75" customHeight="1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ht="12.75" customHeight="1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ht="12.75" customHeight="1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ht="12.75" customHeight="1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ht="12.75" customHeight="1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ht="12.75" customHeight="1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ht="12.75" customHeight="1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ht="12.75" customHeight="1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ht="12.75" customHeight="1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ht="12.75" customHeight="1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ht="12.75" customHeight="1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ht="12.75" customHeight="1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ht="12.75" customHeight="1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ht="12.75" customHeight="1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ht="12.75" customHeight="1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ht="12.75" customHeight="1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ht="12.75" customHeight="1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ht="12.75" customHeight="1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ht="12.75" customHeight="1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ht="12.75" customHeight="1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ht="12.75" customHeight="1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ht="12.75" customHeight="1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ht="12.75" customHeight="1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ht="12.75" customHeight="1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ht="12.75" customHeight="1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ht="12.75" customHeight="1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ht="12.75" customHeight="1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ht="12.75" customHeight="1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ht="12.75" customHeight="1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ht="12.75" customHeight="1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ht="12.75" customHeight="1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ht="12.75" customHeight="1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ht="12.75" customHeight="1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ht="12.75" customHeight="1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ht="12.75" customHeight="1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ht="12.75" customHeight="1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ht="12.75" customHeight="1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ht="12.75" customHeight="1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ht="12.75" customHeight="1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ht="12.75" customHeight="1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ht="12.75" customHeight="1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ht="12.75" customHeight="1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ht="12.75" customHeight="1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ht="12.75" customHeight="1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ht="12.75" customHeight="1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ht="12.75" customHeight="1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ht="12.75" customHeight="1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ht="12.75" customHeight="1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ht="12.75" customHeight="1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ht="12.75" customHeight="1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ht="12.75" customHeight="1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ht="12.75" customHeight="1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ht="12.75" customHeight="1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ht="12.75" customHeight="1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ht="12.75" customHeight="1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ht="12.75" customHeight="1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ht="12.75" customHeight="1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ht="12.75" customHeight="1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ht="12.75" customHeight="1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ht="12.75" customHeight="1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ht="12.75" customHeight="1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ht="12.75" customHeight="1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ht="12.75" customHeight="1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ht="12.75" customHeight="1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ht="12.75" customHeight="1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ht="12.75" customHeight="1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ht="12.75" customHeight="1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ht="12.75" customHeight="1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ht="12.75" customHeight="1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ht="12.75" customHeight="1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ht="12.75" customHeight="1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ht="12.75" customHeight="1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ht="12.75" customHeight="1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ht="12.75" customHeight="1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ht="12.75" customHeight="1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ht="12.75" customHeight="1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ht="12.75" customHeight="1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ht="12.75" customHeight="1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ht="12.75" customHeight="1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ht="12.75" customHeight="1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ht="12.75" customHeight="1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ht="12.75" customHeight="1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ht="12.75" customHeight="1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ht="12.75" customHeight="1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ht="12.75" customHeight="1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ht="12.75" customHeight="1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ht="12.75" customHeight="1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ht="12.75" customHeight="1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ht="12.75" customHeight="1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ht="12.75" customHeight="1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ht="12.75" customHeight="1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ht="12.75" customHeight="1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ht="12.75" customHeight="1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ht="12.75" customHeight="1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ht="12.75" customHeight="1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ht="12.75" customHeight="1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ht="12.75" customHeight="1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ht="12.75" customHeight="1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ht="12.75" customHeight="1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ht="12.75" customHeight="1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ht="12.75" customHeight="1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ht="12.75" customHeight="1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ht="12.75" customHeight="1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ht="12.75" customHeight="1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ht="12.75" customHeight="1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ht="12.75" customHeight="1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ht="12.75" customHeight="1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ht="12.75" customHeight="1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ht="12.75" customHeight="1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ht="12.75" customHeight="1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ht="12.75" customHeight="1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ht="12.75" customHeight="1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ht="12.75" customHeight="1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ht="12.75" customHeight="1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ht="12.75" customHeight="1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ht="12.75" customHeight="1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ht="12.75" customHeight="1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ht="12.75" customHeight="1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ht="12.75" customHeight="1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ht="12.75" customHeight="1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ht="12.75" customHeight="1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ht="12.75" customHeight="1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ht="12.75" customHeight="1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ht="12.75" customHeight="1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ht="12.75" customHeight="1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ht="12.75" customHeight="1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ht="12.75" customHeight="1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ht="12.75" customHeight="1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ht="12.75" customHeight="1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ht="12.75" customHeight="1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ht="12.75" customHeight="1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ht="12.75" customHeight="1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ht="12.75" customHeight="1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ht="12.75" customHeight="1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ht="12.75" customHeight="1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ht="12.75" customHeight="1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ht="12.75" customHeight="1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ht="12.75" customHeight="1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ht="12.75" customHeight="1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ht="12.75" customHeight="1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ht="12.75" customHeight="1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ht="12.75" customHeight="1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ht="12.75" customHeight="1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ht="12.75" customHeight="1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ht="12.75" customHeight="1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ht="12.75" customHeight="1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ht="12.75" customHeight="1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ht="12.75" customHeight="1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ht="12.75" customHeight="1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ht="12.75" customHeight="1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ht="12.75" customHeight="1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ht="12.75" customHeight="1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ht="12.75" customHeight="1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ht="12.75" customHeight="1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ht="12.75" customHeight="1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ht="12.75" customHeight="1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ht="12.75" customHeight="1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ht="12.75" customHeight="1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ht="12.75" customHeight="1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ht="12.75" customHeight="1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ht="12.75" customHeight="1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ht="12.75" customHeight="1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ht="12.75" customHeight="1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ht="12.75" customHeight="1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ht="12.75" customHeight="1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ht="12.75" customHeight="1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ht="12.75" customHeight="1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ht="12.75" customHeight="1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ht="12.75" customHeight="1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ht="12.75" customHeight="1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ht="12.75" customHeight="1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ht="12.75" customHeight="1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ht="12.75" customHeight="1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ht="12.75" customHeight="1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ht="12.75" customHeight="1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ht="12.75" customHeight="1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ht="12.75" customHeight="1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ht="12.75" customHeight="1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ht="12.75" customHeight="1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ht="12.75" customHeight="1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ht="12.75" customHeight="1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ht="12.75" customHeight="1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ht="12.75" customHeight="1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ht="12.75" customHeight="1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ht="12.75" customHeight="1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ht="12.75" customHeight="1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ht="12.75" customHeight="1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ht="12.75" customHeight="1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ht="12.75" customHeight="1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ht="12.75" customHeight="1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ht="12.75" customHeight="1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ht="12.75" customHeight="1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ht="12.75" customHeight="1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ht="12.75" customHeight="1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ht="12.75" customHeight="1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ht="12.75" customHeight="1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ht="12.75" customHeight="1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ht="12.75" customHeight="1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ht="12.75" customHeight="1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ht="12.75" customHeight="1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ht="12.75" customHeight="1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ht="12.75" customHeight="1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ht="12.75" customHeight="1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ht="12.75" customHeight="1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ht="12.75" customHeight="1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ht="12.75" customHeight="1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ht="12.75" customHeight="1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ht="12.75" customHeight="1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ht="12.75" customHeight="1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ht="12.75" customHeight="1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ht="12.75" customHeight="1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ht="12.75" customHeight="1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ht="12.75" customHeight="1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ht="12.75" customHeight="1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ht="12.75" customHeight="1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ht="12.75" customHeight="1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ht="12.75" customHeight="1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ht="12.75" customHeight="1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ht="12.75" customHeight="1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ht="12.75" customHeight="1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ht="12.75" customHeight="1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ht="12.75" customHeight="1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ht="12.75" customHeight="1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ht="12.75" customHeight="1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ht="12.75" customHeight="1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ht="12.75" customHeight="1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ht="12.75" customHeight="1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ht="12.75" customHeight="1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ht="12.75" customHeight="1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ht="12.75" customHeight="1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ht="12.75" customHeight="1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ht="12.75" customHeight="1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ht="12.75" customHeight="1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ht="12.75" customHeight="1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ht="12.75" customHeight="1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ht="12.75" customHeight="1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ht="12.75" customHeight="1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ht="12.75" customHeight="1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ht="12.75" customHeight="1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ht="12.75" customHeight="1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ht="12.75" customHeight="1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ht="12.75" customHeight="1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ht="12.75" customHeight="1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ht="12.75" customHeight="1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ht="12.75" customHeight="1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ht="12.75" customHeight="1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ht="12.75" customHeight="1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ht="12.75" customHeight="1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ht="12.75" customHeight="1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ht="12.75" customHeight="1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ht="12.75" customHeight="1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ht="12.75" customHeight="1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ht="12.75" customHeight="1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ht="12.75" customHeight="1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ht="12.75" customHeight="1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ht="12.75" customHeight="1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ht="12.75" customHeight="1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ht="12.75" customHeight="1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ht="12.75" customHeight="1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ht="12.75" customHeight="1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ht="12.75" customHeight="1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ht="12.75" customHeight="1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ht="12.75" customHeight="1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ht="12.75" customHeight="1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ht="12.75" customHeight="1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ht="12.75" customHeight="1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ht="12.75" customHeight="1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ht="12.75" customHeight="1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ht="12.75" customHeight="1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ht="12.75" customHeight="1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ht="12.75" customHeight="1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ht="12.75" customHeight="1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ht="12.75" customHeight="1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ht="12.75" customHeight="1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ht="12.75" customHeight="1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ht="12.75" customHeight="1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ht="12.75" customHeight="1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ht="12.75" customHeight="1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ht="12.75" customHeight="1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ht="12.75" customHeight="1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ht="12.75" customHeight="1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ht="12.75" customHeight="1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ht="12.75" customHeight="1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ht="12.75" customHeight="1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ht="12.75" customHeight="1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ht="12.75" customHeight="1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ht="12.75" customHeight="1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ht="12.75" customHeight="1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ht="12.75" customHeight="1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ht="12.75" customHeight="1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ht="12.75" customHeight="1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ht="12.75" customHeight="1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ht="12.75" customHeight="1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ht="12.75" customHeight="1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ht="12.75" customHeight="1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ht="12.75" customHeight="1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ht="12.75" customHeight="1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ht="12.75" customHeight="1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ht="12.75" customHeight="1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ht="12.75" customHeight="1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ht="12.75" customHeight="1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ht="12.75" customHeight="1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ht="12.75" customHeight="1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ht="12.75" customHeight="1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ht="12.75" customHeight="1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ht="12.75" customHeight="1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ht="12.75" customHeight="1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ht="12.75" customHeight="1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ht="12.75" customHeight="1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ht="12.75" customHeight="1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ht="12.75" customHeight="1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ht="12.75" customHeight="1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ht="12.75" customHeight="1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ht="12.75" customHeight="1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ht="12.75" customHeight="1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ht="12.75" customHeight="1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ht="12.75" customHeight="1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ht="12.75" customHeight="1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ht="12.75" customHeight="1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ht="12.75" customHeight="1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ht="12.75" customHeight="1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ht="12.75" customHeight="1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ht="12.75" customHeight="1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ht="12.75" customHeight="1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ht="12.75" customHeight="1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ht="12.75" customHeight="1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ht="12.75" customHeight="1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ht="12.75" customHeight="1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ht="12.75" customHeight="1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ht="12.75" customHeight="1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ht="12.75" customHeight="1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ht="12.75" customHeight="1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ht="12.75" customHeight="1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ht="12.75" customHeight="1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ht="12.75" customHeight="1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ht="12.75" customHeight="1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ht="12.75" customHeight="1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ht="12.75" customHeight="1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ht="12.75" customHeight="1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ht="12.75" customHeight="1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ht="12.75" customHeight="1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ht="12.75" customHeight="1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ht="12.75" customHeight="1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ht="12.75" customHeight="1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ht="12.75" customHeight="1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ht="12.75" customHeight="1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ht="12.75" customHeight="1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ht="12.75" customHeight="1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ht="12.75" customHeight="1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ht="12.75" customHeight="1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ht="12.75" customHeight="1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ht="12.75" customHeight="1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ht="12.75" customHeight="1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ht="12.75" customHeight="1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ht="12.75" customHeight="1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ht="12.75" customHeight="1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ht="12.75" customHeight="1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ht="12.75" customHeight="1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ht="12.75" customHeight="1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ht="12.75" customHeight="1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ht="12.75" customHeight="1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ht="12.75" customHeight="1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ht="12.75" customHeight="1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ht="12.75" customHeight="1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ht="12.75" customHeight="1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ht="12.75" customHeight="1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ht="12.75" customHeight="1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ht="12.75" customHeight="1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ht="12.75" customHeight="1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ht="12.75" customHeight="1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ht="12.75" customHeight="1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ht="12.75" customHeight="1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ht="12.75" customHeight="1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ht="12.75" customHeight="1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ht="12.75" customHeight="1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ht="12.75" customHeight="1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ht="12.75" customHeight="1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ht="12.75" customHeight="1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ht="12.75" customHeight="1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ht="12.75" customHeight="1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ht="12.75" customHeight="1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ht="12.75" customHeight="1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ht="12.75" customHeight="1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ht="12.75" customHeight="1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ht="12.75" customHeight="1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ht="12.75" customHeight="1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ht="12.75" customHeight="1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ht="12.75" customHeight="1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ht="12.75" customHeight="1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ht="12.75" customHeight="1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ht="12.75" customHeight="1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ht="12.75" customHeight="1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ht="12.75" customHeight="1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ht="12.75" customHeight="1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ht="12.75" customHeight="1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ht="12.75" customHeight="1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ht="12.75" customHeight="1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ht="12.75" customHeight="1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ht="12.75" customHeight="1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ht="12.75" customHeight="1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ht="12.75" customHeight="1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ht="12.75" customHeight="1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ht="12.75" customHeight="1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ht="12.75" customHeight="1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ht="12.75" customHeight="1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ht="12.75" customHeight="1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ht="12.75" customHeight="1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ht="12.75" customHeight="1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ht="12.75" customHeight="1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ht="12.75" customHeight="1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ht="12.75" customHeight="1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ht="12.75" customHeight="1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ht="12.75" customHeight="1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ht="12.75" customHeight="1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ht="12.75" customHeight="1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ht="12.75" customHeight="1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ht="12.75" customHeight="1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ht="12.75" customHeight="1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ht="12.75" customHeight="1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ht="12.75" customHeight="1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ht="12.75" customHeight="1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ht="12.75" customHeight="1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ht="12.75" customHeight="1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ht="12.75" customHeight="1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ht="12.75" customHeight="1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ht="12.75" customHeight="1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ht="12.75" customHeight="1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ht="12.75" customHeight="1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ht="12.75" customHeight="1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ht="12.75" customHeight="1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ht="12.75" customHeight="1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ht="12.75" customHeight="1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ht="12.75" customHeight="1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ht="12.75" customHeight="1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ht="12.75" customHeight="1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ht="12.75" customHeight="1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ht="12.75" customHeight="1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ht="12.75" customHeight="1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ht="12.75" customHeight="1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ht="12.75" customHeight="1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ht="12.75" customHeight="1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ht="12.75" customHeight="1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ht="12.75" customHeight="1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ht="12.75" customHeight="1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ht="12.75" customHeight="1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</row>
    <row r="4058" spans="1:9" ht="12.75" customHeight="1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</row>
    <row r="4059" spans="1:9" ht="12.75" customHeight="1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</row>
    <row r="4060" spans="1:9" ht="12.75" customHeight="1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</row>
    <row r="4061" spans="1:9" ht="12.75" customHeight="1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</row>
    <row r="4062" spans="1:9" ht="12.75" customHeight="1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</row>
    <row r="4063" spans="1:9" ht="12.75" customHeight="1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</row>
    <row r="4064" spans="1:9" ht="12.75" customHeight="1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</row>
    <row r="4065" spans="1:9" ht="12.75" customHeight="1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</row>
    <row r="4066" spans="1:9" ht="12.75" customHeight="1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</row>
    <row r="4067" spans="1:9" ht="12.75" customHeight="1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</row>
    <row r="4068" spans="1:9" ht="12.75" customHeight="1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</row>
    <row r="4069" spans="1:9" ht="12.75" customHeight="1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</row>
    <row r="4070" spans="1:9" ht="12.75" customHeight="1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</row>
    <row r="4071" spans="1:9" ht="12.75" customHeight="1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</row>
    <row r="4072" spans="1:9" ht="12.75" customHeight="1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</row>
    <row r="4073" spans="1:9" ht="12.75" customHeight="1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</row>
    <row r="4074" spans="1:9" ht="12.75" customHeight="1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</row>
    <row r="4075" spans="1:9" ht="12.75" customHeight="1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</row>
    <row r="4076" spans="1:9" ht="12.75" customHeight="1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</row>
    <row r="4077" spans="1:9" ht="12.75" customHeight="1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</row>
    <row r="4078" spans="1:9" ht="12.75" customHeight="1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</row>
    <row r="4079" spans="1:9" ht="12.75" customHeight="1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</row>
    <row r="4080" spans="1:9" ht="12.75" customHeight="1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</row>
    <row r="4081" spans="1:9" ht="12.75" customHeight="1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</row>
    <row r="4082" spans="1:9" ht="12.75" customHeight="1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</row>
    <row r="4083" spans="1:9" ht="12.75" customHeight="1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</row>
    <row r="4084" spans="1:9" ht="12.75" customHeight="1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</row>
    <row r="4085" spans="1:9" ht="12.75" customHeight="1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</row>
    <row r="4086" spans="1:9" ht="12.75" customHeight="1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</row>
    <row r="4087" spans="1:9" ht="12.75" customHeight="1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</row>
    <row r="4088" spans="1:9" ht="12.75" customHeight="1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</row>
    <row r="4089" spans="1:9" ht="12.75" customHeight="1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</row>
    <row r="4090" spans="1:9" ht="12.75" customHeight="1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</row>
    <row r="4091" spans="1:9" ht="12.75" customHeight="1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</row>
    <row r="4092" spans="1:9" ht="12.75" customHeight="1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98D5E-0B05-4C61-87BA-FB99ED4C2DE0}">
  <dimension ref="A1:AK4092"/>
  <sheetViews>
    <sheetView zoomScale="85" zoomScaleNormal="85" workbookViewId="0">
      <selection activeCell="K53" sqref="K53"/>
    </sheetView>
  </sheetViews>
  <sheetFormatPr defaultColWidth="26.28515625" defaultRowHeight="12.75" customHeight="1" x14ac:dyDescent="0.2"/>
  <cols>
    <col min="1" max="1" width="9.140625" style="14" bestFit="1" customWidth="1"/>
    <col min="2" max="2" width="12.140625" style="14" hidden="1" customWidth="1"/>
    <col min="3" max="3" width="8.7109375" style="14" hidden="1" customWidth="1"/>
    <col min="4" max="4" width="9.7109375" style="14" customWidth="1"/>
    <col min="5" max="5" width="10.7109375" style="14" customWidth="1"/>
    <col min="6" max="11" width="9.7109375" style="14" customWidth="1"/>
    <col min="12" max="12" width="10.85546875" style="14" customWidth="1"/>
    <col min="13" max="18" width="9.7109375" style="14" customWidth="1"/>
    <col min="19" max="19" width="10.85546875" style="14" customWidth="1"/>
    <col min="20" max="20" width="17.85546875" style="14" bestFit="1" customWidth="1"/>
    <col min="21" max="21" width="16.5703125" style="14" bestFit="1" customWidth="1"/>
    <col min="22" max="22" width="14.42578125" style="14" bestFit="1" customWidth="1"/>
    <col min="23" max="23" width="12" style="14" bestFit="1" customWidth="1"/>
    <col min="24" max="24" width="16.7109375" style="13" customWidth="1"/>
    <col min="25" max="25" width="13.42578125" style="13" bestFit="1" customWidth="1"/>
    <col min="26" max="26" width="10.7109375" style="13" customWidth="1"/>
    <col min="27" max="27" width="36.140625" style="7" bestFit="1" customWidth="1"/>
    <col min="28" max="28" width="26.28515625" style="7"/>
    <col min="29" max="29" width="25.85546875" style="7" bestFit="1" customWidth="1"/>
    <col min="30" max="37" width="26.28515625" style="7"/>
    <col min="38" max="16384" width="26.28515625" style="5"/>
  </cols>
  <sheetData>
    <row r="1" spans="1:37" ht="12.75" customHeight="1" thickBot="1" x14ac:dyDescent="0.25">
      <c r="A1" s="120" t="s">
        <v>144</v>
      </c>
    </row>
    <row r="2" spans="1:37" s="91" customFormat="1" ht="12.75" customHeight="1" thickBot="1" x14ac:dyDescent="0.25">
      <c r="A2" s="83"/>
      <c r="B2" s="83"/>
      <c r="C2" s="83"/>
      <c r="D2" s="84" t="s">
        <v>65</v>
      </c>
      <c r="E2" s="85"/>
      <c r="F2" s="85"/>
      <c r="G2" s="85"/>
      <c r="H2" s="85"/>
      <c r="I2" s="85"/>
      <c r="J2" s="86"/>
      <c r="K2" s="84" t="s">
        <v>77</v>
      </c>
      <c r="L2" s="85"/>
      <c r="M2" s="85"/>
      <c r="N2" s="85"/>
      <c r="O2" s="85"/>
      <c r="P2" s="85"/>
      <c r="Q2" s="86"/>
      <c r="R2" s="84" t="s">
        <v>66</v>
      </c>
      <c r="S2" s="85"/>
      <c r="T2" s="85"/>
      <c r="U2" s="85"/>
      <c r="V2" s="85"/>
      <c r="W2" s="85"/>
      <c r="X2" s="87"/>
      <c r="Y2" s="87"/>
      <c r="Z2" s="88"/>
      <c r="AA2" s="89"/>
      <c r="AB2" s="89"/>
      <c r="AC2" s="89"/>
      <c r="AD2" s="90"/>
      <c r="AE2" s="90"/>
      <c r="AF2" s="90"/>
      <c r="AG2" s="90"/>
      <c r="AH2" s="90"/>
      <c r="AI2" s="90"/>
      <c r="AJ2" s="90"/>
      <c r="AK2" s="90"/>
    </row>
    <row r="3" spans="1:37" s="91" customFormat="1" ht="12.75" customHeight="1" x14ac:dyDescent="0.2">
      <c r="A3" s="92"/>
      <c r="B3" s="92"/>
      <c r="C3" s="92"/>
      <c r="D3" s="93"/>
      <c r="E3" s="94" t="s">
        <v>155</v>
      </c>
      <c r="F3" s="94"/>
      <c r="G3" s="94" t="s">
        <v>145</v>
      </c>
      <c r="H3" s="127" t="s">
        <v>157</v>
      </c>
      <c r="I3" s="127" t="s">
        <v>151</v>
      </c>
      <c r="J3" s="95"/>
      <c r="K3" s="96"/>
      <c r="L3" s="97" t="s">
        <v>155</v>
      </c>
      <c r="M3" s="97"/>
      <c r="N3" s="97" t="s">
        <v>145</v>
      </c>
      <c r="O3" s="97" t="s">
        <v>157</v>
      </c>
      <c r="P3" s="97" t="s">
        <v>151</v>
      </c>
      <c r="Q3" s="98"/>
      <c r="R3" s="93"/>
      <c r="S3" s="94" t="s">
        <v>67</v>
      </c>
      <c r="T3" s="94" t="s">
        <v>160</v>
      </c>
      <c r="U3" s="127" t="s">
        <v>161</v>
      </c>
      <c r="V3" s="127" t="s">
        <v>153</v>
      </c>
      <c r="W3" s="95" t="s">
        <v>67</v>
      </c>
      <c r="X3" s="99" t="s">
        <v>147</v>
      </c>
      <c r="Y3" s="111" t="s">
        <v>15</v>
      </c>
      <c r="Z3" s="114" t="s">
        <v>163</v>
      </c>
      <c r="AA3" s="89"/>
      <c r="AB3" s="89"/>
      <c r="AC3" s="89"/>
      <c r="AD3" s="90"/>
      <c r="AE3" s="90"/>
      <c r="AF3" s="90"/>
      <c r="AG3" s="90"/>
      <c r="AH3" s="90"/>
      <c r="AI3" s="90"/>
      <c r="AJ3" s="90"/>
      <c r="AK3" s="90"/>
    </row>
    <row r="4" spans="1:37" s="91" customFormat="1" ht="12.75" customHeight="1" x14ac:dyDescent="0.2">
      <c r="A4" s="92"/>
      <c r="B4" s="92"/>
      <c r="C4" s="92"/>
      <c r="D4" s="93" t="s">
        <v>17</v>
      </c>
      <c r="E4" s="94" t="s">
        <v>156</v>
      </c>
      <c r="F4" s="94" t="s">
        <v>19</v>
      </c>
      <c r="G4" s="94" t="s">
        <v>22</v>
      </c>
      <c r="H4" s="127" t="s">
        <v>158</v>
      </c>
      <c r="I4" s="127" t="s">
        <v>152</v>
      </c>
      <c r="J4" s="95" t="s">
        <v>22</v>
      </c>
      <c r="K4" s="93" t="s">
        <v>17</v>
      </c>
      <c r="L4" s="94" t="s">
        <v>159</v>
      </c>
      <c r="M4" s="94" t="s">
        <v>19</v>
      </c>
      <c r="N4" s="94" t="s">
        <v>22</v>
      </c>
      <c r="O4" s="94" t="s">
        <v>158</v>
      </c>
      <c r="P4" s="94" t="s">
        <v>152</v>
      </c>
      <c r="Q4" s="95" t="s">
        <v>22</v>
      </c>
      <c r="R4" s="93" t="s">
        <v>17</v>
      </c>
      <c r="S4" s="94" t="s">
        <v>19</v>
      </c>
      <c r="T4" s="94" t="s">
        <v>70</v>
      </c>
      <c r="U4" s="127" t="s">
        <v>162</v>
      </c>
      <c r="V4" s="127" t="s">
        <v>154</v>
      </c>
      <c r="W4" s="95" t="s">
        <v>70</v>
      </c>
      <c r="X4" s="100" t="s">
        <v>148</v>
      </c>
      <c r="Y4" s="111" t="s">
        <v>23</v>
      </c>
      <c r="Z4" s="115" t="s">
        <v>164</v>
      </c>
      <c r="AA4" s="89"/>
      <c r="AB4" s="89"/>
      <c r="AC4" s="89"/>
      <c r="AD4" s="90"/>
      <c r="AE4" s="90"/>
      <c r="AF4" s="90"/>
      <c r="AG4" s="90"/>
      <c r="AH4" s="90"/>
      <c r="AI4" s="90"/>
      <c r="AJ4" s="90"/>
      <c r="AK4" s="90"/>
    </row>
    <row r="5" spans="1:37" s="91" customFormat="1" ht="12.75" customHeight="1" x14ac:dyDescent="0.2">
      <c r="A5" s="92" t="s">
        <v>25</v>
      </c>
      <c r="B5" s="92" t="s">
        <v>16</v>
      </c>
      <c r="C5" s="92" t="s">
        <v>26</v>
      </c>
      <c r="D5" s="101"/>
      <c r="E5" s="94" t="s">
        <v>150</v>
      </c>
      <c r="F5" s="102"/>
      <c r="G5" s="102"/>
      <c r="H5" s="127" t="s">
        <v>150</v>
      </c>
      <c r="I5" s="112"/>
      <c r="J5" s="103"/>
      <c r="K5" s="93"/>
      <c r="L5" s="94" t="s">
        <v>150</v>
      </c>
      <c r="M5" s="102"/>
      <c r="N5" s="102"/>
      <c r="O5" s="94" t="s">
        <v>150</v>
      </c>
      <c r="P5" s="102"/>
      <c r="Q5" s="103"/>
      <c r="R5" s="101">
        <v>1</v>
      </c>
      <c r="S5" s="102">
        <v>1</v>
      </c>
      <c r="T5" s="102">
        <v>1</v>
      </c>
      <c r="U5" s="112">
        <v>1</v>
      </c>
      <c r="V5" s="112">
        <v>1</v>
      </c>
      <c r="W5" s="103">
        <v>1</v>
      </c>
      <c r="X5" s="104">
        <v>1</v>
      </c>
      <c r="Y5" s="112">
        <v>1</v>
      </c>
      <c r="Z5" s="103"/>
      <c r="AA5" s="89"/>
      <c r="AB5" s="89"/>
      <c r="AC5" s="89"/>
      <c r="AD5" s="90"/>
      <c r="AE5" s="90"/>
      <c r="AF5" s="90"/>
      <c r="AG5" s="90"/>
      <c r="AH5" s="90"/>
      <c r="AI5" s="90"/>
      <c r="AJ5" s="90"/>
      <c r="AK5" s="90"/>
    </row>
    <row r="6" spans="1:37" s="91" customFormat="1" ht="12.75" customHeight="1" thickBot="1" x14ac:dyDescent="0.25">
      <c r="A6" s="105"/>
      <c r="B6" s="105"/>
      <c r="C6" s="105"/>
      <c r="D6" s="106"/>
      <c r="E6" s="107"/>
      <c r="F6" s="107"/>
      <c r="G6" s="107"/>
      <c r="H6" s="128"/>
      <c r="I6" s="128"/>
      <c r="J6" s="108"/>
      <c r="K6" s="106" t="s">
        <v>28</v>
      </c>
      <c r="L6" s="107" t="s">
        <v>29</v>
      </c>
      <c r="M6" s="107" t="s">
        <v>30</v>
      </c>
      <c r="N6" s="107"/>
      <c r="O6" s="107"/>
      <c r="P6" s="107"/>
      <c r="Q6" s="108"/>
      <c r="R6" s="106" t="s">
        <v>28</v>
      </c>
      <c r="S6" s="107"/>
      <c r="T6" s="107" t="s">
        <v>31</v>
      </c>
      <c r="U6" s="128"/>
      <c r="V6" s="128"/>
      <c r="W6" s="108" t="s">
        <v>32</v>
      </c>
      <c r="X6" s="109" t="s">
        <v>33</v>
      </c>
      <c r="Y6" s="113" t="s">
        <v>34</v>
      </c>
      <c r="Z6" s="116" t="s">
        <v>35</v>
      </c>
      <c r="AA6" s="89"/>
      <c r="AB6" s="89"/>
      <c r="AC6" s="89"/>
      <c r="AD6" s="90"/>
      <c r="AE6" s="90"/>
      <c r="AF6" s="90"/>
      <c r="AG6" s="90"/>
      <c r="AH6" s="90"/>
      <c r="AI6" s="90"/>
      <c r="AJ6" s="90"/>
      <c r="AK6" s="90"/>
    </row>
    <row r="7" spans="1:37" ht="12.75" customHeight="1" x14ac:dyDescent="0.2">
      <c r="A7" s="8" t="s">
        <v>109</v>
      </c>
      <c r="B7" s="9">
        <v>2699.99999999999</v>
      </c>
      <c r="C7" s="9">
        <v>0</v>
      </c>
      <c r="D7" s="9">
        <v>66.6875558456249</v>
      </c>
      <c r="E7" s="9">
        <v>22</v>
      </c>
      <c r="F7" s="9">
        <v>0.64249585223387795</v>
      </c>
      <c r="G7" s="9">
        <v>0</v>
      </c>
      <c r="H7" s="9">
        <v>0</v>
      </c>
      <c r="I7" s="9">
        <v>0</v>
      </c>
      <c r="J7" s="9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1">
        <v>0</v>
      </c>
      <c r="Y7" s="11">
        <v>0</v>
      </c>
      <c r="Z7" s="11">
        <v>0</v>
      </c>
    </row>
    <row r="8" spans="1:37" ht="12.75" customHeight="1" x14ac:dyDescent="0.2">
      <c r="A8" s="8" t="s">
        <v>110</v>
      </c>
      <c r="B8" s="9">
        <v>2750</v>
      </c>
      <c r="C8" s="9">
        <f t="shared" ref="C8:C43" si="0">B8-B7</f>
        <v>50.000000000010004</v>
      </c>
      <c r="D8" s="9">
        <v>80.749219044022496</v>
      </c>
      <c r="E8" s="9">
        <v>22</v>
      </c>
      <c r="F8" s="9">
        <v>10.8967036603126</v>
      </c>
      <c r="G8" s="9">
        <v>0</v>
      </c>
      <c r="H8" s="9">
        <v>0</v>
      </c>
      <c r="I8" s="9">
        <v>0</v>
      </c>
      <c r="J8" s="9">
        <v>0</v>
      </c>
      <c r="K8" s="10">
        <f t="shared" ref="K8:K43" si="1">AVERAGE(D7:D8)*(C8)/27</f>
        <v>136.51553230525639</v>
      </c>
      <c r="L8" s="10">
        <f t="shared" ref="L8:L43" si="2">AVERAGE(E7:E8)*(C8)/27</f>
        <v>40.74074074074889</v>
      </c>
      <c r="M8" s="10">
        <f t="shared" ref="M8:M43" si="3">AVERAGE(F7:F8)*(C8)/27</f>
        <v>10.684443993100729</v>
      </c>
      <c r="N8" s="10">
        <f t="shared" ref="N8:N43" si="4">AVERAGE(G7:G8)*(C8)/27</f>
        <v>0</v>
      </c>
      <c r="O8" s="10">
        <f t="shared" ref="O8:O18" si="5">AVERAGE(H7:H8)*(C8)/27</f>
        <v>0</v>
      </c>
      <c r="P8" s="10">
        <f>AVERAGE(I7:I8)*(C8)/27</f>
        <v>0</v>
      </c>
      <c r="Q8" s="10">
        <f t="shared" ref="Q8:Q43" si="6">AVERAGE(J7:J8)*(C8)/27</f>
        <v>0</v>
      </c>
      <c r="R8" s="10">
        <f>K8*R5+R7</f>
        <v>136.51553230525639</v>
      </c>
      <c r="S8" s="10">
        <f>(M8-(O8*U5)-(N8*X5)-(Q8*Y5))*S5+S7</f>
        <v>10.684443993100729</v>
      </c>
      <c r="T8" s="10">
        <f>N8*T5+T7</f>
        <v>0</v>
      </c>
      <c r="U8" s="10">
        <f>O8*U5+U7</f>
        <v>0</v>
      </c>
      <c r="V8" s="10">
        <f>P8*$V$5+V7</f>
        <v>0</v>
      </c>
      <c r="W8" s="10">
        <f>Q8*W5+W7</f>
        <v>0</v>
      </c>
      <c r="X8" s="11">
        <f>N8*X5+X7</f>
        <v>0</v>
      </c>
      <c r="Y8" s="11">
        <f>Q8*Y5+Y7</f>
        <v>0</v>
      </c>
      <c r="Z8" s="11">
        <f t="shared" ref="Z8:Z18" si="7">(K8-L8+P8-(M8-(N8*X$5)-(Q8*Y$5))*S$5+Z7)</f>
        <v>85.090347571406767</v>
      </c>
    </row>
    <row r="9" spans="1:37" ht="12.75" customHeight="1" x14ac:dyDescent="0.2">
      <c r="A9" s="8" t="s">
        <v>111</v>
      </c>
      <c r="B9" s="9">
        <v>2800</v>
      </c>
      <c r="C9" s="9">
        <f t="shared" si="0"/>
        <v>50</v>
      </c>
      <c r="D9" s="9">
        <v>73.2051142049513</v>
      </c>
      <c r="E9" s="9">
        <v>22</v>
      </c>
      <c r="F9" s="9">
        <v>19.242212759216301</v>
      </c>
      <c r="G9" s="9">
        <v>0</v>
      </c>
      <c r="H9" s="9">
        <v>0</v>
      </c>
      <c r="I9" s="9">
        <v>0</v>
      </c>
      <c r="J9" s="9">
        <v>0</v>
      </c>
      <c r="K9" s="10">
        <f t="shared" si="1"/>
        <v>142.55030856386463</v>
      </c>
      <c r="L9" s="10">
        <f t="shared" si="2"/>
        <v>40.74074074074074</v>
      </c>
      <c r="M9" s="10">
        <f t="shared" si="3"/>
        <v>27.906404092156389</v>
      </c>
      <c r="N9" s="10">
        <f t="shared" si="4"/>
        <v>0</v>
      </c>
      <c r="O9" s="10">
        <f t="shared" si="5"/>
        <v>0</v>
      </c>
      <c r="P9" s="10">
        <f t="shared" ref="P9:P43" si="8">AVERAGE(I8:I9)*(C9)/27</f>
        <v>0</v>
      </c>
      <c r="Q9" s="10">
        <f t="shared" si="6"/>
        <v>0</v>
      </c>
      <c r="R9" s="10">
        <f>K9*R5+R8</f>
        <v>279.06584086912102</v>
      </c>
      <c r="S9" s="10">
        <f>(M9-(O9*U5)-(N9*X5)-(Q9*Y5))*S5+S8</f>
        <v>38.590848085257122</v>
      </c>
      <c r="T9" s="10">
        <f>N9*T5+T8</f>
        <v>0</v>
      </c>
      <c r="U9" s="10">
        <f>O9*U5+U8</f>
        <v>0</v>
      </c>
      <c r="V9" s="10">
        <f t="shared" ref="V9:V43" si="9">P9*$V$5+V8</f>
        <v>0</v>
      </c>
      <c r="W9" s="10">
        <f>Q9*W5+W8</f>
        <v>0</v>
      </c>
      <c r="X9" s="11">
        <f>N9*X5+X8</f>
        <v>0</v>
      </c>
      <c r="Y9" s="11">
        <f>Q9*Y5+Y8</f>
        <v>0</v>
      </c>
      <c r="Z9" s="11">
        <f t="shared" si="7"/>
        <v>158.99351130237426</v>
      </c>
    </row>
    <row r="10" spans="1:37" ht="12.75" customHeight="1" thickBot="1" x14ac:dyDescent="0.25">
      <c r="A10" s="8" t="s">
        <v>112</v>
      </c>
      <c r="B10" s="8">
        <v>2826</v>
      </c>
      <c r="C10" s="8">
        <f t="shared" si="0"/>
        <v>26</v>
      </c>
      <c r="D10" s="8">
        <v>66.749257450634104</v>
      </c>
      <c r="E10" s="8">
        <v>22</v>
      </c>
      <c r="F10" s="8">
        <v>10.3036423554649</v>
      </c>
      <c r="G10" s="8">
        <v>0</v>
      </c>
      <c r="H10" s="8">
        <v>0</v>
      </c>
      <c r="I10" s="8">
        <v>0</v>
      </c>
      <c r="J10" s="8">
        <v>0</v>
      </c>
      <c r="K10" s="11">
        <f t="shared" si="1"/>
        <v>67.385438204541131</v>
      </c>
      <c r="L10" s="11">
        <f t="shared" si="2"/>
        <v>21.185185185185187</v>
      </c>
      <c r="M10" s="11">
        <f t="shared" si="3"/>
        <v>14.225782092253914</v>
      </c>
      <c r="N10" s="11">
        <f t="shared" si="4"/>
        <v>0</v>
      </c>
      <c r="O10" s="11">
        <f t="shared" si="5"/>
        <v>0</v>
      </c>
      <c r="P10" s="10">
        <f t="shared" si="8"/>
        <v>0</v>
      </c>
      <c r="Q10" s="11">
        <f t="shared" si="6"/>
        <v>0</v>
      </c>
      <c r="R10" s="11">
        <f>K10*R5+R9</f>
        <v>346.45127907366214</v>
      </c>
      <c r="S10" s="11">
        <f>(M10-(O10*U5)-(N10*X5)-(Q10*Y5))*S5+S9</f>
        <v>52.816630177511037</v>
      </c>
      <c r="T10" s="11">
        <f>N10*T5+T9</f>
        <v>0</v>
      </c>
      <c r="U10" s="11">
        <f>O10*U5+U9</f>
        <v>0</v>
      </c>
      <c r="V10" s="10">
        <f t="shared" si="9"/>
        <v>0</v>
      </c>
      <c r="W10" s="11">
        <f>Q10*W5+W9</f>
        <v>0</v>
      </c>
      <c r="X10" s="11">
        <f>N10*X5+X9</f>
        <v>0</v>
      </c>
      <c r="Y10" s="11">
        <f>Q10*Y5+Y9</f>
        <v>0</v>
      </c>
      <c r="Z10" s="11">
        <f t="shared" si="7"/>
        <v>190.96798222947629</v>
      </c>
    </row>
    <row r="11" spans="1:37" ht="12.75" customHeight="1" thickBot="1" x14ac:dyDescent="0.25">
      <c r="A11" s="12" t="s">
        <v>113</v>
      </c>
      <c r="B11" s="12">
        <v>2850</v>
      </c>
      <c r="C11" s="12">
        <f t="shared" si="0"/>
        <v>24</v>
      </c>
      <c r="D11" s="12">
        <v>53.608739316279703</v>
      </c>
      <c r="E11" s="12">
        <v>22</v>
      </c>
      <c r="F11" s="12">
        <v>12.9482533513028</v>
      </c>
      <c r="G11" s="12">
        <v>0</v>
      </c>
      <c r="H11" s="12">
        <v>0</v>
      </c>
      <c r="I11" s="12">
        <v>0</v>
      </c>
      <c r="J11" s="12">
        <v>0</v>
      </c>
      <c r="K11" s="13">
        <f t="shared" si="1"/>
        <v>53.492443007517245</v>
      </c>
      <c r="L11" s="13">
        <f t="shared" si="2"/>
        <v>19.555555555555557</v>
      </c>
      <c r="M11" s="13">
        <f t="shared" si="3"/>
        <v>10.334175869674532</v>
      </c>
      <c r="N11" s="13">
        <f t="shared" si="4"/>
        <v>0</v>
      </c>
      <c r="O11" s="13">
        <f t="shared" si="5"/>
        <v>0</v>
      </c>
      <c r="P11" s="10">
        <f t="shared" si="8"/>
        <v>0</v>
      </c>
      <c r="Q11" s="13">
        <f t="shared" si="6"/>
        <v>0</v>
      </c>
      <c r="R11" s="13">
        <f>K11*R5+R10</f>
        <v>399.94372208117937</v>
      </c>
      <c r="S11" s="13">
        <f>(M11-(O11*U5)-(N11*X5)-(Q11*Y5))*S5+S10</f>
        <v>63.150806047185569</v>
      </c>
      <c r="T11" s="13">
        <f>N11*T5+T10</f>
        <v>0</v>
      </c>
      <c r="U11" s="13">
        <f>O11*U5+U10</f>
        <v>0</v>
      </c>
      <c r="V11" s="10">
        <f t="shared" si="9"/>
        <v>0</v>
      </c>
      <c r="W11" s="13">
        <f>Q11*W5+W10</f>
        <v>0</v>
      </c>
      <c r="X11" s="13">
        <f>N11*X5+X10</f>
        <v>0</v>
      </c>
      <c r="Y11" s="13">
        <f>Q11*Y5+Y10</f>
        <v>0</v>
      </c>
      <c r="Z11" s="11">
        <f t="shared" si="7"/>
        <v>214.57069381176345</v>
      </c>
      <c r="AA11" s="17" t="s">
        <v>36</v>
      </c>
      <c r="AB11" s="18"/>
      <c r="AC11" s="19"/>
    </row>
    <row r="12" spans="1:37" ht="12.75" customHeight="1" x14ac:dyDescent="0.2">
      <c r="A12" s="12" t="s">
        <v>114</v>
      </c>
      <c r="B12" s="12">
        <v>2900</v>
      </c>
      <c r="C12" s="12">
        <f t="shared" si="0"/>
        <v>50</v>
      </c>
      <c r="D12" s="12">
        <v>52.052446477811799</v>
      </c>
      <c r="E12" s="12">
        <v>22</v>
      </c>
      <c r="F12" s="12">
        <v>23.468229168329302</v>
      </c>
      <c r="G12" s="12">
        <v>0</v>
      </c>
      <c r="H12" s="12">
        <v>0</v>
      </c>
      <c r="I12" s="12">
        <v>0</v>
      </c>
      <c r="J12" s="12">
        <v>0</v>
      </c>
      <c r="K12" s="13">
        <f t="shared" si="1"/>
        <v>97.834431290825449</v>
      </c>
      <c r="L12" s="13">
        <f t="shared" si="2"/>
        <v>40.74074074074074</v>
      </c>
      <c r="M12" s="13">
        <f t="shared" si="3"/>
        <v>33.718965295955648</v>
      </c>
      <c r="N12" s="13">
        <f t="shared" si="4"/>
        <v>0</v>
      </c>
      <c r="O12" s="13">
        <f t="shared" si="5"/>
        <v>0</v>
      </c>
      <c r="P12" s="10">
        <f t="shared" si="8"/>
        <v>0</v>
      </c>
      <c r="Q12" s="13">
        <f t="shared" si="6"/>
        <v>0</v>
      </c>
      <c r="R12" s="13">
        <f>K12*R5+R11</f>
        <v>497.77815337200479</v>
      </c>
      <c r="S12" s="13">
        <f>(M12-(O12*U5)-(N12*X5)-(Q12*Y5))*S5+S11</f>
        <v>96.869771343141224</v>
      </c>
      <c r="T12" s="13">
        <f>N12*T5+T11</f>
        <v>0</v>
      </c>
      <c r="U12" s="13">
        <f>O12*U5+U11</f>
        <v>0</v>
      </c>
      <c r="V12" s="10">
        <f t="shared" si="9"/>
        <v>0</v>
      </c>
      <c r="W12" s="13">
        <f>Q12*W5+W11</f>
        <v>0</v>
      </c>
      <c r="X12" s="13">
        <f>N12*X5+X11</f>
        <v>0</v>
      </c>
      <c r="Y12" s="13">
        <f>Q12*Y5+Y11</f>
        <v>0</v>
      </c>
      <c r="Z12" s="11">
        <f t="shared" si="7"/>
        <v>237.94541906589251</v>
      </c>
      <c r="AA12" s="17" t="s">
        <v>37</v>
      </c>
      <c r="AB12" s="20" t="s">
        <v>38</v>
      </c>
      <c r="AC12" s="20"/>
    </row>
    <row r="13" spans="1:37" ht="12.75" customHeight="1" x14ac:dyDescent="0.2">
      <c r="A13" s="12" t="s">
        <v>115</v>
      </c>
      <c r="B13" s="12">
        <v>2920</v>
      </c>
      <c r="C13" s="12">
        <f t="shared" si="0"/>
        <v>20</v>
      </c>
      <c r="D13" s="12">
        <v>53.732370670293697</v>
      </c>
      <c r="E13" s="12">
        <v>22</v>
      </c>
      <c r="F13" s="15">
        <v>11.211374447695601</v>
      </c>
      <c r="G13" s="12">
        <v>0</v>
      </c>
      <c r="H13" s="12">
        <v>0</v>
      </c>
      <c r="I13" s="12">
        <v>0</v>
      </c>
      <c r="J13" s="12">
        <v>0</v>
      </c>
      <c r="K13" s="13">
        <f t="shared" si="1"/>
        <v>39.179561906705743</v>
      </c>
      <c r="L13" s="13">
        <f t="shared" si="2"/>
        <v>16.296296296296298</v>
      </c>
      <c r="M13" s="13">
        <f t="shared" si="3"/>
        <v>12.84429763556478</v>
      </c>
      <c r="N13" s="13">
        <f t="shared" si="4"/>
        <v>0</v>
      </c>
      <c r="O13" s="13">
        <f t="shared" si="5"/>
        <v>0</v>
      </c>
      <c r="P13" s="10">
        <f t="shared" si="8"/>
        <v>0</v>
      </c>
      <c r="Q13" s="13">
        <f t="shared" si="6"/>
        <v>0</v>
      </c>
      <c r="R13" s="13">
        <f>K13*R5+R12</f>
        <v>536.95771527871057</v>
      </c>
      <c r="S13" s="13">
        <f>(M13-(O13*U5)-(N13*X5)-(Q13*Y5))*S5+S12</f>
        <v>109.71406897870601</v>
      </c>
      <c r="T13" s="13">
        <f>N13*T5+T12</f>
        <v>0</v>
      </c>
      <c r="U13" s="13">
        <f>O13*U5+U12</f>
        <v>0</v>
      </c>
      <c r="V13" s="10">
        <f t="shared" si="9"/>
        <v>0</v>
      </c>
      <c r="W13" s="13">
        <f>Q13*W5+W12</f>
        <v>0</v>
      </c>
      <c r="X13" s="13">
        <f>N13*X5+X12</f>
        <v>0</v>
      </c>
      <c r="Y13" s="13">
        <f>Q13*Y5+Y12</f>
        <v>0</v>
      </c>
      <c r="Z13" s="11">
        <f t="shared" si="7"/>
        <v>247.98438704073718</v>
      </c>
      <c r="AA13" s="21" t="s">
        <v>39</v>
      </c>
      <c r="AB13" s="22" t="s">
        <v>40</v>
      </c>
      <c r="AC13" s="22"/>
    </row>
    <row r="14" spans="1:37" ht="12.75" customHeight="1" x14ac:dyDescent="0.2">
      <c r="A14" s="12" t="s">
        <v>116</v>
      </c>
      <c r="B14" s="12">
        <v>2950</v>
      </c>
      <c r="C14" s="12">
        <f t="shared" si="0"/>
        <v>30</v>
      </c>
      <c r="D14" s="12">
        <v>24.2190513001051</v>
      </c>
      <c r="E14" s="12">
        <v>22</v>
      </c>
      <c r="F14" s="15">
        <v>55.916313342549103</v>
      </c>
      <c r="G14" s="12">
        <v>0</v>
      </c>
      <c r="H14" s="12">
        <v>0</v>
      </c>
      <c r="I14" s="12">
        <v>0</v>
      </c>
      <c r="J14" s="12">
        <v>0</v>
      </c>
      <c r="K14" s="13">
        <f t="shared" si="1"/>
        <v>43.306345539110445</v>
      </c>
      <c r="L14" s="13">
        <f t="shared" si="2"/>
        <v>24.444444444444443</v>
      </c>
      <c r="M14" s="13">
        <f t="shared" si="3"/>
        <v>37.293159883469279</v>
      </c>
      <c r="N14" s="13">
        <f t="shared" si="4"/>
        <v>0</v>
      </c>
      <c r="O14" s="13">
        <f t="shared" si="5"/>
        <v>0</v>
      </c>
      <c r="P14" s="10">
        <f t="shared" si="8"/>
        <v>0</v>
      </c>
      <c r="Q14" s="13">
        <f t="shared" si="6"/>
        <v>0</v>
      </c>
      <c r="R14" s="13">
        <f>K14*R5+R13</f>
        <v>580.26406081782102</v>
      </c>
      <c r="S14" s="13">
        <f>(M14-(O14*U5)-(N14*X5)-(Q14*Y5))*S5+S13</f>
        <v>147.00722886217528</v>
      </c>
      <c r="T14" s="13">
        <f>N14*T5+T13</f>
        <v>0</v>
      </c>
      <c r="U14" s="13">
        <f>O14*U5+U13</f>
        <v>0</v>
      </c>
      <c r="V14" s="10">
        <f t="shared" si="9"/>
        <v>0</v>
      </c>
      <c r="W14" s="13">
        <f>Q14*W5+W13</f>
        <v>0</v>
      </c>
      <c r="X14" s="13">
        <f>N14*X5+X13</f>
        <v>0</v>
      </c>
      <c r="Y14" s="13">
        <f>Q14*Y5+Y13</f>
        <v>0</v>
      </c>
      <c r="Z14" s="11">
        <f t="shared" si="7"/>
        <v>229.55312825193391</v>
      </c>
      <c r="AA14" s="21" t="s">
        <v>41</v>
      </c>
      <c r="AB14" s="22" t="s">
        <v>42</v>
      </c>
      <c r="AC14" s="22"/>
    </row>
    <row r="15" spans="1:37" ht="12.75" customHeight="1" x14ac:dyDescent="0.2">
      <c r="A15" s="12" t="s">
        <v>117</v>
      </c>
      <c r="B15" s="12">
        <v>3000</v>
      </c>
      <c r="C15" s="12">
        <f t="shared" si="0"/>
        <v>50</v>
      </c>
      <c r="D15" s="12">
        <v>5.59922445928441</v>
      </c>
      <c r="E15" s="121">
        <v>22</v>
      </c>
      <c r="F15" s="15">
        <v>89.273109049236993</v>
      </c>
      <c r="G15" s="12">
        <v>0</v>
      </c>
      <c r="H15" s="12">
        <v>0</v>
      </c>
      <c r="I15" s="12">
        <v>0</v>
      </c>
      <c r="J15" s="12">
        <v>0</v>
      </c>
      <c r="K15" s="13">
        <f t="shared" si="1"/>
        <v>27.609514592027327</v>
      </c>
      <c r="L15" s="13">
        <f t="shared" si="2"/>
        <v>40.74074074074074</v>
      </c>
      <c r="M15" s="13">
        <f t="shared" si="3"/>
        <v>134.4346503627649</v>
      </c>
      <c r="N15" s="13">
        <f t="shared" si="4"/>
        <v>0</v>
      </c>
      <c r="O15" s="13">
        <f t="shared" si="5"/>
        <v>0</v>
      </c>
      <c r="P15" s="10">
        <f t="shared" si="8"/>
        <v>0</v>
      </c>
      <c r="Q15" s="13">
        <f t="shared" si="6"/>
        <v>0</v>
      </c>
      <c r="R15" s="13">
        <f>K15*R5+R14</f>
        <v>607.8735754098484</v>
      </c>
      <c r="S15" s="13">
        <f>(M15-(O15*U5)-(N15*X5)-(Q15*Y5))*S5+S14</f>
        <v>281.44187922494018</v>
      </c>
      <c r="T15" s="13">
        <f>N15*T5+T14</f>
        <v>0</v>
      </c>
      <c r="U15" s="13">
        <f>O15*U5+U14</f>
        <v>0</v>
      </c>
      <c r="V15" s="10">
        <f t="shared" si="9"/>
        <v>0</v>
      </c>
      <c r="W15" s="13">
        <f>Q15*W5+W14</f>
        <v>0</v>
      </c>
      <c r="X15" s="13">
        <f>N15*X5+X14</f>
        <v>0</v>
      </c>
      <c r="Y15" s="13">
        <f>Q15*Y5+Y14</f>
        <v>0</v>
      </c>
      <c r="Z15" s="11">
        <f t="shared" si="7"/>
        <v>81.987251740455605</v>
      </c>
      <c r="AA15" s="21" t="s">
        <v>43</v>
      </c>
      <c r="AB15" s="22" t="s">
        <v>44</v>
      </c>
      <c r="AC15" s="22" t="s">
        <v>45</v>
      </c>
    </row>
    <row r="16" spans="1:37" ht="12.75" customHeight="1" x14ac:dyDescent="0.2">
      <c r="A16" s="12" t="s">
        <v>118</v>
      </c>
      <c r="B16" s="12">
        <v>3050</v>
      </c>
      <c r="C16" s="12">
        <f t="shared" si="0"/>
        <v>50</v>
      </c>
      <c r="D16" s="12">
        <v>0</v>
      </c>
      <c r="E16" s="121">
        <v>22</v>
      </c>
      <c r="F16" s="15">
        <v>152.418770707909</v>
      </c>
      <c r="G16" s="12">
        <v>0</v>
      </c>
      <c r="H16" s="12">
        <v>0</v>
      </c>
      <c r="I16" s="12">
        <v>0</v>
      </c>
      <c r="J16" s="12">
        <v>0</v>
      </c>
      <c r="K16" s="13">
        <f t="shared" si="1"/>
        <v>5.1844670919300091</v>
      </c>
      <c r="L16" s="13">
        <f t="shared" si="2"/>
        <v>40.74074074074074</v>
      </c>
      <c r="M16" s="13">
        <f t="shared" si="3"/>
        <v>223.78877755291299</v>
      </c>
      <c r="N16" s="13">
        <f t="shared" si="4"/>
        <v>0</v>
      </c>
      <c r="O16" s="13">
        <f t="shared" si="5"/>
        <v>0</v>
      </c>
      <c r="P16" s="10">
        <f t="shared" si="8"/>
        <v>0</v>
      </c>
      <c r="Q16" s="13">
        <f t="shared" si="6"/>
        <v>0</v>
      </c>
      <c r="R16" s="13">
        <f>K16*R5+R15</f>
        <v>613.05804250177846</v>
      </c>
      <c r="S16" s="13">
        <f>(M16-(O16*U5)-(N16*X5)-(Q16*Y5))*S5+S15</f>
        <v>505.23065677785314</v>
      </c>
      <c r="T16" s="13">
        <f>N16*T5+T15</f>
        <v>0</v>
      </c>
      <c r="U16" s="13">
        <f>O16*U5+U15</f>
        <v>0</v>
      </c>
      <c r="V16" s="10">
        <f t="shared" si="9"/>
        <v>0</v>
      </c>
      <c r="W16" s="13">
        <f>Q16*W5+W15</f>
        <v>0</v>
      </c>
      <c r="X16" s="13">
        <f>N16*X5+X15</f>
        <v>0</v>
      </c>
      <c r="Y16" s="13">
        <f>Q16*Y5+Y15</f>
        <v>0</v>
      </c>
      <c r="Z16" s="11">
        <f t="shared" si="7"/>
        <v>-177.35779946126812</v>
      </c>
      <c r="AA16" s="21" t="s">
        <v>46</v>
      </c>
      <c r="AB16" s="22" t="s">
        <v>44</v>
      </c>
      <c r="AC16" s="22" t="s">
        <v>47</v>
      </c>
    </row>
    <row r="17" spans="1:29" ht="12.75" customHeight="1" x14ac:dyDescent="0.2">
      <c r="A17" s="12" t="s">
        <v>119</v>
      </c>
      <c r="B17" s="12">
        <v>3099.99999999999</v>
      </c>
      <c r="C17" s="12">
        <f t="shared" si="0"/>
        <v>49.999999999989996</v>
      </c>
      <c r="D17" s="12">
        <v>0</v>
      </c>
      <c r="E17" s="121">
        <v>11</v>
      </c>
      <c r="F17" s="15">
        <v>173.536264098766</v>
      </c>
      <c r="G17" s="12">
        <v>0</v>
      </c>
      <c r="H17" s="12">
        <v>0</v>
      </c>
      <c r="I17" s="12">
        <v>0</v>
      </c>
      <c r="J17" s="12">
        <v>0</v>
      </c>
      <c r="K17" s="13">
        <f t="shared" si="1"/>
        <v>0</v>
      </c>
      <c r="L17" s="13">
        <f t="shared" si="2"/>
        <v>30.555555555549443</v>
      </c>
      <c r="M17" s="13">
        <f t="shared" si="3"/>
        <v>301.8102174135276</v>
      </c>
      <c r="N17" s="13">
        <f t="shared" si="4"/>
        <v>0</v>
      </c>
      <c r="O17" s="13">
        <f t="shared" si="5"/>
        <v>0</v>
      </c>
      <c r="P17" s="10">
        <f t="shared" si="8"/>
        <v>0</v>
      </c>
      <c r="Q17" s="13">
        <f t="shared" si="6"/>
        <v>0</v>
      </c>
      <c r="R17" s="13">
        <f>K17*R5+R16</f>
        <v>613.05804250177846</v>
      </c>
      <c r="S17" s="13">
        <f>(M17-(O17*U5)-(N17*X5)-(Q17*Y5))*S5+S16</f>
        <v>807.04087419138068</v>
      </c>
      <c r="T17" s="13">
        <f>N17*T5+T16</f>
        <v>0</v>
      </c>
      <c r="U17" s="13">
        <f>O17*U5+U16</f>
        <v>0</v>
      </c>
      <c r="V17" s="10">
        <f t="shared" si="9"/>
        <v>0</v>
      </c>
      <c r="W17" s="13">
        <f>Q17*W5+W16</f>
        <v>0</v>
      </c>
      <c r="X17" s="13">
        <f>N17*X5+X16</f>
        <v>0</v>
      </c>
      <c r="Y17" s="13">
        <f>Q17*Y5+Y16</f>
        <v>0</v>
      </c>
      <c r="Z17" s="11">
        <f t="shared" si="7"/>
        <v>-509.72357243034514</v>
      </c>
      <c r="AA17" s="23" t="s">
        <v>48</v>
      </c>
      <c r="AB17" s="24" t="s">
        <v>49</v>
      </c>
      <c r="AC17" s="24" t="s">
        <v>50</v>
      </c>
    </row>
    <row r="18" spans="1:29" ht="12.75" customHeight="1" x14ac:dyDescent="0.2">
      <c r="A18" s="12" t="s">
        <v>120</v>
      </c>
      <c r="B18" s="12">
        <v>3150</v>
      </c>
      <c r="C18" s="12">
        <f>B18-B17</f>
        <v>50.000000000010004</v>
      </c>
      <c r="D18" s="12">
        <v>2.57152870981372E-2</v>
      </c>
      <c r="E18" s="121">
        <v>16</v>
      </c>
      <c r="F18" s="15">
        <v>260.63972387917602</v>
      </c>
      <c r="G18" s="12">
        <v>0</v>
      </c>
      <c r="H18" s="12">
        <v>0</v>
      </c>
      <c r="I18" s="12">
        <v>0</v>
      </c>
      <c r="J18" s="12">
        <v>0</v>
      </c>
      <c r="K18" s="13">
        <f>AVERAGE(D17:D18)*(C18)/27</f>
        <v>2.3810451016798465E-2</v>
      </c>
      <c r="L18" s="13">
        <f t="shared" si="2"/>
        <v>25.000000000005002</v>
      </c>
      <c r="M18" s="13">
        <f t="shared" si="3"/>
        <v>402.01480368336007</v>
      </c>
      <c r="N18" s="13">
        <f t="shared" si="4"/>
        <v>0</v>
      </c>
      <c r="O18" s="13">
        <f t="shared" si="5"/>
        <v>0</v>
      </c>
      <c r="P18" s="10">
        <f t="shared" si="8"/>
        <v>0</v>
      </c>
      <c r="Q18" s="13">
        <f t="shared" si="6"/>
        <v>0</v>
      </c>
      <c r="R18" s="13">
        <f>K18*R5+R17</f>
        <v>613.0818529527952</v>
      </c>
      <c r="S18" s="13">
        <f>(M18-(O18*U5)-(N18*X5)-(Q18*Y5))*S5+S17</f>
        <v>1209.0556778747407</v>
      </c>
      <c r="T18" s="13">
        <f>N18*T5+T17</f>
        <v>0</v>
      </c>
      <c r="U18" s="13">
        <f>O18*U5+U17</f>
        <v>0</v>
      </c>
      <c r="V18" s="10">
        <f t="shared" si="9"/>
        <v>0</v>
      </c>
      <c r="W18" s="13">
        <f>Q18*W5+W17</f>
        <v>0</v>
      </c>
      <c r="X18" s="13">
        <f>N18*X5+X17</f>
        <v>0</v>
      </c>
      <c r="Y18" s="13">
        <f>Q18*Y5+Y17</f>
        <v>0</v>
      </c>
      <c r="Z18" s="11">
        <f t="shared" si="7"/>
        <v>-936.71456566269342</v>
      </c>
      <c r="AA18" s="23" t="s">
        <v>51</v>
      </c>
      <c r="AB18" s="24" t="s">
        <v>52</v>
      </c>
      <c r="AC18" s="24" t="s">
        <v>53</v>
      </c>
    </row>
    <row r="19" spans="1:29" ht="12.75" customHeight="1" x14ac:dyDescent="0.2">
      <c r="A19" s="12"/>
      <c r="B19" s="12"/>
      <c r="C19" s="12"/>
      <c r="D19" s="12"/>
      <c r="E19" s="121"/>
      <c r="F19" s="15"/>
      <c r="G19" s="12"/>
      <c r="H19" s="12"/>
      <c r="I19" s="12"/>
      <c r="J19" s="12"/>
      <c r="K19" s="13"/>
      <c r="L19" s="13"/>
      <c r="M19" s="13"/>
      <c r="N19" s="13"/>
      <c r="O19" s="13"/>
      <c r="P19" s="10"/>
      <c r="Q19" s="13"/>
      <c r="R19" s="13"/>
      <c r="S19" s="13"/>
      <c r="T19" s="13"/>
      <c r="U19" s="13"/>
      <c r="V19" s="10"/>
      <c r="W19" s="13"/>
      <c r="Z19" s="11"/>
      <c r="AA19" s="23" t="s">
        <v>54</v>
      </c>
      <c r="AB19" s="24" t="s">
        <v>105</v>
      </c>
      <c r="AC19" s="24" t="s">
        <v>56</v>
      </c>
    </row>
    <row r="20" spans="1:29" ht="12.75" customHeight="1" x14ac:dyDescent="0.2">
      <c r="A20" s="12" t="s">
        <v>121</v>
      </c>
      <c r="B20" s="12">
        <v>3332</v>
      </c>
      <c r="C20" s="12">
        <v>0</v>
      </c>
      <c r="D20" s="12">
        <v>0</v>
      </c>
      <c r="E20" s="121">
        <v>0</v>
      </c>
      <c r="F20" s="15">
        <v>478.60533100044802</v>
      </c>
      <c r="G20" s="122">
        <v>37</v>
      </c>
      <c r="H20" s="12">
        <v>96</v>
      </c>
      <c r="I20" s="12">
        <v>94</v>
      </c>
      <c r="J20" s="12">
        <v>27</v>
      </c>
      <c r="K20" s="13">
        <f>AVERAGE(D19:D20)*(C20)/27</f>
        <v>0</v>
      </c>
      <c r="L20" s="13">
        <f>AVERAGE(E19:E20)*(C20)/27</f>
        <v>0</v>
      </c>
      <c r="M20" s="13">
        <f>AVERAGE(F19:F20)*(C20)/27</f>
        <v>0</v>
      </c>
      <c r="N20" s="13">
        <f>AVERAGE(G19:G20)*(C20)/27</f>
        <v>0</v>
      </c>
      <c r="O20" s="13">
        <f t="shared" ref="O20:O38" si="10">AVERAGE(H19:H20)*(C20)/27</f>
        <v>0</v>
      </c>
      <c r="P20" s="10">
        <f>AVERAGE(I19:I20)*(C20)/27</f>
        <v>0</v>
      </c>
      <c r="Q20" s="13">
        <f>AVERAGE(J19:J20)*(C20)/27</f>
        <v>0</v>
      </c>
      <c r="R20" s="13">
        <f>K20*R5+R18</f>
        <v>613.0818529527952</v>
      </c>
      <c r="S20" s="13">
        <f>(M20-(O20*U5)-(N20*X5)-(Q20*Y5))*S5+S18</f>
        <v>1209.0556778747407</v>
      </c>
      <c r="T20" s="13">
        <f>N20*T5+T18</f>
        <v>0</v>
      </c>
      <c r="U20" s="13">
        <f>O20*U5+U18</f>
        <v>0</v>
      </c>
      <c r="V20" s="10">
        <f>P20*$V$5+V18</f>
        <v>0</v>
      </c>
      <c r="W20" s="13">
        <f>Q20*W5+W18</f>
        <v>0</v>
      </c>
      <c r="X20" s="13">
        <f>N20*X5+X18</f>
        <v>0</v>
      </c>
      <c r="Y20" s="13">
        <f>Q20*Y5+Y18</f>
        <v>0</v>
      </c>
      <c r="Z20" s="11">
        <f>(K20-L20+P20-(M20-(N20*X$5)-(Q20*Y$5))*S$5+Z18)</f>
        <v>-936.71456566269342</v>
      </c>
      <c r="AA20" s="23" t="s">
        <v>54</v>
      </c>
      <c r="AB20" s="24" t="s">
        <v>106</v>
      </c>
      <c r="AC20" s="24" t="s">
        <v>58</v>
      </c>
    </row>
    <row r="21" spans="1:29" ht="12.75" customHeight="1" x14ac:dyDescent="0.2">
      <c r="A21" s="12" t="s">
        <v>122</v>
      </c>
      <c r="B21" s="12">
        <v>3349.99999999996</v>
      </c>
      <c r="C21" s="12">
        <f t="shared" si="0"/>
        <v>17.999999999959982</v>
      </c>
      <c r="D21" s="12">
        <v>0</v>
      </c>
      <c r="E21" s="121">
        <v>0</v>
      </c>
      <c r="F21" s="15">
        <v>443.10328786746499</v>
      </c>
      <c r="G21" s="122">
        <v>37</v>
      </c>
      <c r="H21" s="12">
        <v>90</v>
      </c>
      <c r="I21" s="12">
        <v>88</v>
      </c>
      <c r="J21" s="12">
        <v>45</v>
      </c>
      <c r="K21" s="13">
        <f t="shared" si="1"/>
        <v>0</v>
      </c>
      <c r="L21" s="13">
        <f t="shared" si="2"/>
        <v>0</v>
      </c>
      <c r="M21" s="13">
        <f t="shared" si="3"/>
        <v>307.23620628862125</v>
      </c>
      <c r="N21" s="13">
        <f t="shared" si="4"/>
        <v>24.666666666611828</v>
      </c>
      <c r="O21" s="13">
        <f t="shared" si="10"/>
        <v>61.999999999862162</v>
      </c>
      <c r="P21" s="10">
        <f t="shared" si="8"/>
        <v>60.666666666531789</v>
      </c>
      <c r="Q21" s="13">
        <f t="shared" si="6"/>
        <v>23.999999999946642</v>
      </c>
      <c r="R21" s="13">
        <f>K21*R5+R20</f>
        <v>613.0818529527952</v>
      </c>
      <c r="S21" s="13">
        <f>(M21-(O21*U5)-(N21*X5)-(Q21*Y5))*S5+S20</f>
        <v>1405.6252174969413</v>
      </c>
      <c r="T21" s="13">
        <f>N21*T5+T20</f>
        <v>24.666666666611828</v>
      </c>
      <c r="U21" s="13">
        <f>O21*U5+U20</f>
        <v>61.999999999862162</v>
      </c>
      <c r="V21" s="10">
        <f t="shared" si="9"/>
        <v>60.666666666531789</v>
      </c>
      <c r="W21" s="13">
        <f>Q21*W5+W20</f>
        <v>23.999999999946642</v>
      </c>
      <c r="X21" s="13">
        <f>N21*X5+X20</f>
        <v>24.666666666611828</v>
      </c>
      <c r="Y21" s="13">
        <f>Q21*Y5+Y20</f>
        <v>23.999999999946642</v>
      </c>
      <c r="Z21" s="11">
        <f t="shared" ref="Z21:Z38" si="11">(K21-L21+P21-(M21-(N21*X$5)-(Q21*Y$5))*S$5+Z20)</f>
        <v>-1134.6174386182245</v>
      </c>
      <c r="AA21" s="23" t="s">
        <v>54</v>
      </c>
      <c r="AB21" s="24" t="s">
        <v>107</v>
      </c>
      <c r="AC21" s="24" t="s">
        <v>62</v>
      </c>
    </row>
    <row r="22" spans="1:29" ht="12.75" customHeight="1" thickBot="1" x14ac:dyDescent="0.25">
      <c r="A22" s="12" t="s">
        <v>123</v>
      </c>
      <c r="B22" s="12">
        <v>3400</v>
      </c>
      <c r="C22" s="12">
        <f t="shared" si="0"/>
        <v>50.000000000040018</v>
      </c>
      <c r="D22" s="12">
        <v>0</v>
      </c>
      <c r="E22" s="121">
        <v>0</v>
      </c>
      <c r="F22" s="15">
        <v>373.48082273182001</v>
      </c>
      <c r="G22" s="122">
        <v>33</v>
      </c>
      <c r="H22" s="12">
        <v>72</v>
      </c>
      <c r="I22" s="12">
        <v>70</v>
      </c>
      <c r="J22" s="12">
        <v>36</v>
      </c>
      <c r="K22" s="13">
        <f t="shared" si="1"/>
        <v>0</v>
      </c>
      <c r="L22" s="13">
        <f t="shared" si="2"/>
        <v>0</v>
      </c>
      <c r="M22" s="13">
        <f t="shared" si="3"/>
        <v>756.09639870364674</v>
      </c>
      <c r="N22" s="13">
        <f t="shared" si="4"/>
        <v>64.814814814866693</v>
      </c>
      <c r="O22" s="13">
        <f t="shared" si="10"/>
        <v>150.00000000012005</v>
      </c>
      <c r="P22" s="10">
        <f t="shared" si="8"/>
        <v>146.29629629641337</v>
      </c>
      <c r="Q22" s="13">
        <f t="shared" si="6"/>
        <v>75.000000000060027</v>
      </c>
      <c r="R22" s="13">
        <f>K22*R5+R21</f>
        <v>613.0818529527952</v>
      </c>
      <c r="S22" s="13">
        <f>(M22-(O22*U5)-(N22*X5)-(Q22*Y5))*S5+S21</f>
        <v>1871.9068013855413</v>
      </c>
      <c r="T22" s="13">
        <f>N22*T5+T21</f>
        <v>89.481481481478525</v>
      </c>
      <c r="U22" s="13">
        <f>O22*U5+U21</f>
        <v>211.99999999998221</v>
      </c>
      <c r="V22" s="10">
        <f t="shared" si="9"/>
        <v>206.96296296294517</v>
      </c>
      <c r="W22" s="13">
        <f>Q22*W5+W21</f>
        <v>99.000000000006665</v>
      </c>
      <c r="X22" s="13">
        <f>N22*X5+X21</f>
        <v>89.481481481478525</v>
      </c>
      <c r="Y22" s="13">
        <f>Q22*Y5+Y21</f>
        <v>99.000000000006665</v>
      </c>
      <c r="Z22" s="11">
        <f t="shared" si="11"/>
        <v>-1604.602726210531</v>
      </c>
      <c r="AA22" s="25" t="s">
        <v>54</v>
      </c>
      <c r="AB22" s="26" t="s">
        <v>108</v>
      </c>
      <c r="AC22" s="26" t="s">
        <v>60</v>
      </c>
    </row>
    <row r="23" spans="1:29" ht="12.75" customHeight="1" x14ac:dyDescent="0.2">
      <c r="A23" s="12" t="s">
        <v>124</v>
      </c>
      <c r="B23" s="12">
        <v>3450</v>
      </c>
      <c r="C23" s="12">
        <f t="shared" si="0"/>
        <v>50</v>
      </c>
      <c r="D23" s="12">
        <v>0</v>
      </c>
      <c r="E23" s="121">
        <v>22</v>
      </c>
      <c r="F23" s="15">
        <v>692.55365452799401</v>
      </c>
      <c r="G23" s="122">
        <v>59</v>
      </c>
      <c r="H23" s="12">
        <v>138</v>
      </c>
      <c r="I23" s="12">
        <v>134</v>
      </c>
      <c r="J23" s="12">
        <v>69</v>
      </c>
      <c r="K23" s="13">
        <f t="shared" si="1"/>
        <v>0</v>
      </c>
      <c r="L23" s="13">
        <f t="shared" si="2"/>
        <v>20.37037037037037</v>
      </c>
      <c r="M23" s="13">
        <f t="shared" si="3"/>
        <v>987.06896042575386</v>
      </c>
      <c r="N23" s="13">
        <f t="shared" si="4"/>
        <v>85.18518518518519</v>
      </c>
      <c r="O23" s="13">
        <f t="shared" si="10"/>
        <v>194.44444444444446</v>
      </c>
      <c r="P23" s="10">
        <f>AVERAGE(I22:I23)*(C23)/27</f>
        <v>188.88888888888889</v>
      </c>
      <c r="Q23" s="13">
        <f t="shared" si="6"/>
        <v>97.222222222222229</v>
      </c>
      <c r="R23" s="13">
        <f>K23*R5+R22</f>
        <v>613.0818529527952</v>
      </c>
      <c r="S23" s="13">
        <f>(M23-(O23*U5)-(N23*X5)-(Q23*Y5))*S5+S22</f>
        <v>2482.1239099594432</v>
      </c>
      <c r="T23" s="13">
        <f>N23*T5+T22</f>
        <v>174.66666666666373</v>
      </c>
      <c r="U23" s="13">
        <f>O23*U5+U22</f>
        <v>406.44444444442667</v>
      </c>
      <c r="V23" s="10">
        <f t="shared" si="9"/>
        <v>395.85185185183406</v>
      </c>
      <c r="W23" s="13">
        <f>Q23*W5+W22</f>
        <v>196.22222222222888</v>
      </c>
      <c r="X23" s="13">
        <f>N23*X5+X22</f>
        <v>174.66666666666373</v>
      </c>
      <c r="Y23" s="13">
        <f>Q23*Y5+Y22</f>
        <v>196.22222222222888</v>
      </c>
      <c r="Z23" s="11">
        <f t="shared" si="11"/>
        <v>-2240.7457607103588</v>
      </c>
      <c r="AA23" s="16"/>
      <c r="AB23" s="16"/>
      <c r="AC23" s="16"/>
    </row>
    <row r="24" spans="1:29" ht="12.75" customHeight="1" x14ac:dyDescent="0.2">
      <c r="A24" s="12" t="s">
        <v>125</v>
      </c>
      <c r="B24" s="12">
        <v>3500</v>
      </c>
      <c r="C24" s="12">
        <f t="shared" si="0"/>
        <v>50</v>
      </c>
      <c r="D24" s="12">
        <v>2.2956527092683201</v>
      </c>
      <c r="E24" s="121">
        <v>22</v>
      </c>
      <c r="F24" s="15">
        <v>696.043806775142</v>
      </c>
      <c r="G24" s="122">
        <v>57</v>
      </c>
      <c r="H24" s="12">
        <v>126</v>
      </c>
      <c r="I24" s="12">
        <v>122</v>
      </c>
      <c r="J24" s="12">
        <v>63</v>
      </c>
      <c r="K24" s="13">
        <f t="shared" si="1"/>
        <v>2.1256043604336297</v>
      </c>
      <c r="L24" s="13">
        <f t="shared" si="2"/>
        <v>40.74074074074074</v>
      </c>
      <c r="M24" s="13">
        <f t="shared" si="3"/>
        <v>1285.7383900954965</v>
      </c>
      <c r="N24" s="13">
        <f t="shared" si="4"/>
        <v>107.4074074074074</v>
      </c>
      <c r="O24" s="13">
        <f t="shared" si="10"/>
        <v>244.44444444444446</v>
      </c>
      <c r="P24" s="10">
        <f t="shared" si="8"/>
        <v>237.03703703703704</v>
      </c>
      <c r="Q24" s="13">
        <f t="shared" si="6"/>
        <v>122.22222222222223</v>
      </c>
      <c r="R24" s="13">
        <f>K24*R5+R23</f>
        <v>615.20745731322882</v>
      </c>
      <c r="S24" s="13">
        <f>(M24-(O24*U5)-(N24*X5)-(Q24*Y5))*S5+S23</f>
        <v>3293.7882259808657</v>
      </c>
      <c r="T24" s="13">
        <f>N24*T5+T23</f>
        <v>282.07407407407112</v>
      </c>
      <c r="U24" s="13">
        <f>O24*U5+U23</f>
        <v>650.88888888887118</v>
      </c>
      <c r="V24" s="10">
        <f>P24*$V$5+V23</f>
        <v>632.88888888887107</v>
      </c>
      <c r="W24" s="13">
        <f>Q24*W5+W23</f>
        <v>318.44444444445111</v>
      </c>
      <c r="X24" s="13">
        <f>N24*X5+X23</f>
        <v>282.07407407407112</v>
      </c>
      <c r="Y24" s="13">
        <f>Q24*Y5+Y23</f>
        <v>318.44444444445111</v>
      </c>
      <c r="Z24" s="11">
        <f t="shared" si="11"/>
        <v>-3098.4326205194957</v>
      </c>
      <c r="AA24" s="16"/>
      <c r="AB24" s="16"/>
      <c r="AC24" s="16"/>
    </row>
    <row r="25" spans="1:29" ht="12.75" customHeight="1" x14ac:dyDescent="0.2">
      <c r="A25" s="12" t="s">
        <v>126</v>
      </c>
      <c r="B25" s="12">
        <v>3550</v>
      </c>
      <c r="C25" s="12">
        <f t="shared" si="0"/>
        <v>50</v>
      </c>
      <c r="D25" s="12">
        <v>3.2094750426040299</v>
      </c>
      <c r="E25" s="121">
        <v>22</v>
      </c>
      <c r="F25" s="12">
        <v>775.716177138131</v>
      </c>
      <c r="G25" s="122">
        <v>45</v>
      </c>
      <c r="H25" s="12">
        <v>130</v>
      </c>
      <c r="I25" s="12">
        <v>126</v>
      </c>
      <c r="J25" s="12">
        <v>64</v>
      </c>
      <c r="K25" s="13">
        <f t="shared" si="1"/>
        <v>5.0973405109929164</v>
      </c>
      <c r="L25" s="13">
        <f t="shared" si="2"/>
        <v>40.74074074074074</v>
      </c>
      <c r="M25" s="13">
        <f t="shared" si="3"/>
        <v>1362.7407258456233</v>
      </c>
      <c r="N25" s="13">
        <f t="shared" si="4"/>
        <v>94.444444444444443</v>
      </c>
      <c r="O25" s="13">
        <f t="shared" si="10"/>
        <v>237.03703703703704</v>
      </c>
      <c r="P25" s="10">
        <f t="shared" si="8"/>
        <v>229.62962962962962</v>
      </c>
      <c r="Q25" s="13">
        <f t="shared" si="6"/>
        <v>117.5925925925926</v>
      </c>
      <c r="R25" s="13">
        <f>K25*R5+R24</f>
        <v>620.30479782422174</v>
      </c>
      <c r="S25" s="13">
        <f>(M25-(O25*U5)-(N25*X5)-(Q25*Y5))*S5+S24</f>
        <v>4207.4548777524151</v>
      </c>
      <c r="T25" s="13">
        <f>N25*T5+T24</f>
        <v>376.51851851851558</v>
      </c>
      <c r="U25" s="13">
        <f>O25*U5+U24</f>
        <v>887.92592592590825</v>
      </c>
      <c r="V25" s="10">
        <f t="shared" si="9"/>
        <v>862.51851851850074</v>
      </c>
      <c r="W25" s="13">
        <f>Q25*W5+W24</f>
        <v>436.03703703704372</v>
      </c>
      <c r="X25" s="13">
        <f>N25*X5+X24</f>
        <v>376.51851851851558</v>
      </c>
      <c r="Y25" s="13">
        <f>Q25*Y5+Y24</f>
        <v>436.03703703704372</v>
      </c>
      <c r="Z25" s="11">
        <f t="shared" si="11"/>
        <v>-4055.1500799282003</v>
      </c>
      <c r="AA25" s="16"/>
      <c r="AB25" s="16"/>
      <c r="AC25" s="16"/>
    </row>
    <row r="26" spans="1:29" ht="12.75" customHeight="1" x14ac:dyDescent="0.2">
      <c r="A26" s="12" t="s">
        <v>127</v>
      </c>
      <c r="B26" s="12">
        <v>3600</v>
      </c>
      <c r="C26" s="12">
        <f t="shared" si="0"/>
        <v>50</v>
      </c>
      <c r="D26" s="12">
        <v>3.1496664201549698</v>
      </c>
      <c r="E26" s="121">
        <v>22</v>
      </c>
      <c r="F26" s="12">
        <v>910.43824763545695</v>
      </c>
      <c r="G26" s="122">
        <v>30</v>
      </c>
      <c r="H26" s="12">
        <v>134</v>
      </c>
      <c r="I26" s="12">
        <v>130</v>
      </c>
      <c r="J26" s="12">
        <v>67</v>
      </c>
      <c r="K26" s="13">
        <f t="shared" si="1"/>
        <v>5.8880939469990743</v>
      </c>
      <c r="L26" s="13">
        <f t="shared" si="2"/>
        <v>40.74074074074074</v>
      </c>
      <c r="M26" s="13">
        <f t="shared" si="3"/>
        <v>1561.2540970125815</v>
      </c>
      <c r="N26" s="13">
        <f t="shared" si="4"/>
        <v>69.444444444444443</v>
      </c>
      <c r="O26" s="13">
        <f t="shared" si="10"/>
        <v>244.44444444444446</v>
      </c>
      <c r="P26" s="10">
        <f t="shared" si="8"/>
        <v>237.03703703703704</v>
      </c>
      <c r="Q26" s="13">
        <f t="shared" si="6"/>
        <v>121.29629629629629</v>
      </c>
      <c r="R26" s="13">
        <f>K26*R5+R25</f>
        <v>626.19289177122084</v>
      </c>
      <c r="S26" s="13">
        <f>(M26-(O26*U5)-(N26*X5)-(Q26*Y5))*S5+S25</f>
        <v>5333.5237895798118</v>
      </c>
      <c r="T26" s="13">
        <f>N26*T5+T25</f>
        <v>445.96296296296003</v>
      </c>
      <c r="U26" s="13">
        <f>O26*U5+U25</f>
        <v>1132.3703703703527</v>
      </c>
      <c r="V26" s="10">
        <f t="shared" si="9"/>
        <v>1099.5555555555377</v>
      </c>
      <c r="W26" s="13">
        <f>Q26*W5+W25</f>
        <v>557.33333333333997</v>
      </c>
      <c r="X26" s="13">
        <f>N26*X5+X25</f>
        <v>445.96296296296003</v>
      </c>
      <c r="Y26" s="13">
        <f>Q26*Y5+Y25</f>
        <v>557.33333333333997</v>
      </c>
      <c r="Z26" s="11">
        <f t="shared" si="11"/>
        <v>-5223.4790459567457</v>
      </c>
      <c r="AA26" s="16"/>
      <c r="AB26" s="16"/>
      <c r="AC26" s="16"/>
    </row>
    <row r="27" spans="1:29" ht="12.75" customHeight="1" x14ac:dyDescent="0.2">
      <c r="A27" s="12" t="s">
        <v>128</v>
      </c>
      <c r="B27" s="12">
        <v>3650</v>
      </c>
      <c r="C27" s="12">
        <f t="shared" si="0"/>
        <v>50</v>
      </c>
      <c r="D27" s="12">
        <v>49.216083896313599</v>
      </c>
      <c r="E27" s="121">
        <v>22</v>
      </c>
      <c r="F27" s="12">
        <v>1162.7498106989799</v>
      </c>
      <c r="G27" s="122">
        <v>39</v>
      </c>
      <c r="H27" s="12">
        <v>138</v>
      </c>
      <c r="I27" s="12">
        <v>142</v>
      </c>
      <c r="J27" s="12">
        <v>71</v>
      </c>
      <c r="K27" s="13">
        <f t="shared" si="1"/>
        <v>48.486805848582016</v>
      </c>
      <c r="L27" s="13">
        <f t="shared" si="2"/>
        <v>40.74074074074074</v>
      </c>
      <c r="M27" s="13">
        <f t="shared" si="3"/>
        <v>1919.618572531886</v>
      </c>
      <c r="N27" s="13">
        <f t="shared" si="4"/>
        <v>63.888888888888886</v>
      </c>
      <c r="O27" s="13">
        <f t="shared" si="10"/>
        <v>251.85185185185185</v>
      </c>
      <c r="P27" s="10">
        <f t="shared" si="8"/>
        <v>251.85185185185185</v>
      </c>
      <c r="Q27" s="13">
        <f t="shared" si="6"/>
        <v>127.77777777777777</v>
      </c>
      <c r="R27" s="13">
        <f>K27*R5+R26</f>
        <v>674.67969761980282</v>
      </c>
      <c r="S27" s="13">
        <f>(M27-(O27*U5)-(N27*X5)-(Q27*Y5))*S5+S26</f>
        <v>6809.6238435931791</v>
      </c>
      <c r="T27" s="13">
        <f>N27*T5+T26</f>
        <v>509.85185185184889</v>
      </c>
      <c r="U27" s="13">
        <f>O27*U5+U26</f>
        <v>1384.2222222222044</v>
      </c>
      <c r="V27" s="10">
        <f t="shared" si="9"/>
        <v>1351.4074074073897</v>
      </c>
      <c r="W27" s="13">
        <f>Q27*W5+W26</f>
        <v>685.11111111111768</v>
      </c>
      <c r="X27" s="13">
        <f>N27*X5+X26</f>
        <v>509.85185185184889</v>
      </c>
      <c r="Y27" s="13">
        <f>Q27*Y5+Y26</f>
        <v>685.11111111111768</v>
      </c>
      <c r="Z27" s="11">
        <f t="shared" si="11"/>
        <v>-6691.8330348622721</v>
      </c>
      <c r="AA27" s="16"/>
      <c r="AB27" s="16"/>
      <c r="AC27" s="16"/>
    </row>
    <row r="28" spans="1:29" ht="12.75" customHeight="1" x14ac:dyDescent="0.2">
      <c r="A28" s="12" t="s">
        <v>129</v>
      </c>
      <c r="B28" s="12">
        <v>3700</v>
      </c>
      <c r="C28" s="12">
        <f t="shared" si="0"/>
        <v>50</v>
      </c>
      <c r="D28" s="12">
        <v>11.346546326243701</v>
      </c>
      <c r="E28" s="121">
        <v>0</v>
      </c>
      <c r="F28" s="12">
        <v>1468.83756754041</v>
      </c>
      <c r="G28" s="122">
        <v>66</v>
      </c>
      <c r="H28" s="12">
        <v>150</v>
      </c>
      <c r="I28" s="12">
        <v>146</v>
      </c>
      <c r="J28" s="12">
        <v>75</v>
      </c>
      <c r="K28" s="13">
        <f t="shared" si="1"/>
        <v>56.076509465330837</v>
      </c>
      <c r="L28" s="13">
        <f t="shared" si="2"/>
        <v>20.37037037037037</v>
      </c>
      <c r="M28" s="13">
        <f t="shared" si="3"/>
        <v>2436.654979851287</v>
      </c>
      <c r="N28" s="13">
        <f t="shared" si="4"/>
        <v>97.222222222222229</v>
      </c>
      <c r="O28" s="13">
        <f t="shared" si="10"/>
        <v>266.66666666666669</v>
      </c>
      <c r="P28" s="10">
        <f t="shared" si="8"/>
        <v>266.66666666666669</v>
      </c>
      <c r="Q28" s="13">
        <f t="shared" si="6"/>
        <v>135.18518518518519</v>
      </c>
      <c r="R28" s="13">
        <f>K28*R5+R27</f>
        <v>730.75620708513361</v>
      </c>
      <c r="S28" s="13">
        <f>(M28-(O28*U5)-(N28*X5)-(Q28*Y5))*S5+S27</f>
        <v>8747.2047493703922</v>
      </c>
      <c r="T28" s="13">
        <f>N28*T5+T27</f>
        <v>607.07407407407118</v>
      </c>
      <c r="U28" s="13">
        <f>O28*U5+U27</f>
        <v>1650.8888888888712</v>
      </c>
      <c r="V28" s="10">
        <f t="shared" si="9"/>
        <v>1618.0740740740564</v>
      </c>
      <c r="W28" s="13">
        <f>Q28*W5+W27</f>
        <v>820.2962962963029</v>
      </c>
      <c r="X28" s="13">
        <f>N28*X5+X27</f>
        <v>607.07407407407118</v>
      </c>
      <c r="Y28" s="13">
        <f>Q28*Y5+Y27</f>
        <v>820.2962962963029</v>
      </c>
      <c r="Z28" s="11">
        <f t="shared" si="11"/>
        <v>-8593.707801544524</v>
      </c>
      <c r="AA28" s="16"/>
      <c r="AB28" s="16"/>
      <c r="AC28" s="16"/>
    </row>
    <row r="29" spans="1:29" ht="12.75" customHeight="1" x14ac:dyDescent="0.2">
      <c r="A29" s="12" t="s">
        <v>130</v>
      </c>
      <c r="B29" s="12">
        <v>3750</v>
      </c>
      <c r="C29" s="12">
        <f t="shared" si="0"/>
        <v>50</v>
      </c>
      <c r="D29" s="12">
        <v>3.74189328011198</v>
      </c>
      <c r="E29" s="12">
        <v>0</v>
      </c>
      <c r="F29" s="12">
        <v>1756.48926031929</v>
      </c>
      <c r="G29" s="122">
        <v>77</v>
      </c>
      <c r="H29" s="12">
        <v>156</v>
      </c>
      <c r="I29" s="12">
        <v>152</v>
      </c>
      <c r="J29" s="12">
        <v>78</v>
      </c>
      <c r="K29" s="13">
        <f t="shared" si="1"/>
        <v>13.970777413292298</v>
      </c>
      <c r="L29" s="13">
        <f t="shared" si="2"/>
        <v>0</v>
      </c>
      <c r="M29" s="13">
        <f t="shared" si="3"/>
        <v>2986.4137294997222</v>
      </c>
      <c r="N29" s="13">
        <f t="shared" si="4"/>
        <v>132.40740740740742</v>
      </c>
      <c r="O29" s="13">
        <f t="shared" si="10"/>
        <v>283.33333333333331</v>
      </c>
      <c r="P29" s="10">
        <f t="shared" si="8"/>
        <v>275.92592592592592</v>
      </c>
      <c r="Q29" s="13">
        <f t="shared" si="6"/>
        <v>141.66666666666666</v>
      </c>
      <c r="R29" s="13">
        <f>K29*R5+R28</f>
        <v>744.72698449842596</v>
      </c>
      <c r="S29" s="13">
        <f>(M29-(O29*U5)-(N29*X5)-(Q29*Y5))*S5+S28</f>
        <v>11176.211071462707</v>
      </c>
      <c r="T29" s="13">
        <f>N29*T5+T28</f>
        <v>739.48148148147857</v>
      </c>
      <c r="U29" s="13">
        <f>O29*U5+U28</f>
        <v>1934.2222222222044</v>
      </c>
      <c r="V29" s="10">
        <f t="shared" si="9"/>
        <v>1893.9999999999823</v>
      </c>
      <c r="W29" s="13">
        <f>Q29*W5+W28</f>
        <v>961.96296296296953</v>
      </c>
      <c r="X29" s="13">
        <f>N29*X5+X28</f>
        <v>739.48148148147857</v>
      </c>
      <c r="Y29" s="13">
        <f>Q29*Y5+Y28</f>
        <v>961.96296296296953</v>
      </c>
      <c r="Z29" s="11">
        <f t="shared" si="11"/>
        <v>-11016.150753630955</v>
      </c>
    </row>
    <row r="30" spans="1:29" ht="12.75" customHeight="1" x14ac:dyDescent="0.2">
      <c r="A30" s="12" t="s">
        <v>131</v>
      </c>
      <c r="B30" s="12">
        <v>3800</v>
      </c>
      <c r="C30" s="12">
        <f t="shared" si="0"/>
        <v>50</v>
      </c>
      <c r="D30" s="12">
        <v>1.8394454592198599</v>
      </c>
      <c r="E30" s="12">
        <v>0</v>
      </c>
      <c r="F30" s="12">
        <v>2044.38218827268</v>
      </c>
      <c r="G30" s="122">
        <v>86</v>
      </c>
      <c r="H30" s="12">
        <v>164</v>
      </c>
      <c r="I30" s="12">
        <v>160</v>
      </c>
      <c r="J30" s="12">
        <v>82</v>
      </c>
      <c r="K30" s="13">
        <f t="shared" si="1"/>
        <v>5.1679062401220737</v>
      </c>
      <c r="L30" s="13">
        <f t="shared" si="2"/>
        <v>0</v>
      </c>
      <c r="M30" s="13">
        <f t="shared" si="3"/>
        <v>3519.325415362935</v>
      </c>
      <c r="N30" s="13">
        <f t="shared" si="4"/>
        <v>150.92592592592592</v>
      </c>
      <c r="O30" s="13">
        <f t="shared" si="10"/>
        <v>296.2962962962963</v>
      </c>
      <c r="P30" s="10">
        <f t="shared" si="8"/>
        <v>288.88888888888891</v>
      </c>
      <c r="Q30" s="13">
        <f t="shared" si="6"/>
        <v>148.14814814814815</v>
      </c>
      <c r="R30" s="13">
        <f>K30*R5+R29</f>
        <v>749.89489073854804</v>
      </c>
      <c r="S30" s="13">
        <f>(M30-(O30*U5)-(N30*X5)-(Q30*Y5))*S5+S29</f>
        <v>14100.166116455272</v>
      </c>
      <c r="T30" s="13">
        <f>N30*T5+T29</f>
        <v>890.40740740740443</v>
      </c>
      <c r="U30" s="13">
        <f>O30*U5+U29</f>
        <v>2230.518518518501</v>
      </c>
      <c r="V30" s="10">
        <f t="shared" si="9"/>
        <v>2182.8888888888714</v>
      </c>
      <c r="W30" s="13">
        <f>Q30*W5+W29</f>
        <v>1110.1111111111177</v>
      </c>
      <c r="X30" s="13">
        <f>N30*X5+X29</f>
        <v>890.40740740740443</v>
      </c>
      <c r="Y30" s="13">
        <f>Q30*Y5+Y29</f>
        <v>1110.1111111111177</v>
      </c>
      <c r="Z30" s="11">
        <f t="shared" si="11"/>
        <v>-13942.345299790804</v>
      </c>
    </row>
    <row r="31" spans="1:29" ht="12.75" customHeight="1" x14ac:dyDescent="0.2">
      <c r="A31" s="12" t="s">
        <v>132</v>
      </c>
      <c r="B31" s="12">
        <v>3850</v>
      </c>
      <c r="C31" s="12">
        <f t="shared" si="0"/>
        <v>50</v>
      </c>
      <c r="D31" s="12">
        <v>2.1574265261224399</v>
      </c>
      <c r="E31" s="12">
        <v>0</v>
      </c>
      <c r="F31" s="12">
        <v>2373.9723491394002</v>
      </c>
      <c r="G31" s="122">
        <v>98</v>
      </c>
      <c r="H31" s="12">
        <v>168</v>
      </c>
      <c r="I31" s="12">
        <v>164</v>
      </c>
      <c r="J31" s="12">
        <v>84</v>
      </c>
      <c r="K31" s="13">
        <f t="shared" si="1"/>
        <v>3.7008073938354631</v>
      </c>
      <c r="L31" s="13">
        <f t="shared" si="2"/>
        <v>0</v>
      </c>
      <c r="M31" s="13">
        <f t="shared" si="3"/>
        <v>4091.0690161222969</v>
      </c>
      <c r="N31" s="13">
        <f t="shared" si="4"/>
        <v>170.37037037037038</v>
      </c>
      <c r="O31" s="13">
        <f t="shared" si="10"/>
        <v>307.40740740740739</v>
      </c>
      <c r="P31" s="10">
        <f t="shared" si="8"/>
        <v>300</v>
      </c>
      <c r="Q31" s="13">
        <f t="shared" si="6"/>
        <v>153.7037037037037</v>
      </c>
      <c r="R31" s="13">
        <f>K31*R5+R30</f>
        <v>753.59569813238352</v>
      </c>
      <c r="S31" s="13">
        <f>(M31-(O31*U5)-(N31*X5)-(Q31*Y5))*S5+S30</f>
        <v>17559.753651096085</v>
      </c>
      <c r="T31" s="13">
        <f>N31*T5+T30</f>
        <v>1060.7777777777749</v>
      </c>
      <c r="U31" s="13">
        <f>O31*U5+U30</f>
        <v>2537.9259259259084</v>
      </c>
      <c r="V31" s="10">
        <f t="shared" si="9"/>
        <v>2482.8888888888714</v>
      </c>
      <c r="W31" s="13">
        <f>Q31*W5+W30</f>
        <v>1263.8148148148214</v>
      </c>
      <c r="X31" s="13">
        <f>N31*X5+X30</f>
        <v>1060.7777777777749</v>
      </c>
      <c r="Y31" s="13">
        <f>Q31*Y5+Y30</f>
        <v>1263.8148148148214</v>
      </c>
      <c r="Z31" s="11">
        <f t="shared" si="11"/>
        <v>-17405.639434445191</v>
      </c>
    </row>
    <row r="32" spans="1:29" ht="12.75" customHeight="1" x14ac:dyDescent="0.2">
      <c r="A32" s="12" t="s">
        <v>133</v>
      </c>
      <c r="B32" s="12">
        <v>3900</v>
      </c>
      <c r="C32" s="12">
        <f t="shared" si="0"/>
        <v>50</v>
      </c>
      <c r="D32" s="12">
        <v>2.6764044521769401</v>
      </c>
      <c r="E32" s="12">
        <v>0</v>
      </c>
      <c r="F32" s="12">
        <v>2743.9123419314501</v>
      </c>
      <c r="G32" s="122">
        <v>111</v>
      </c>
      <c r="H32" s="12">
        <v>176</v>
      </c>
      <c r="I32" s="12">
        <v>172</v>
      </c>
      <c r="J32" s="12">
        <v>88</v>
      </c>
      <c r="K32" s="13">
        <f t="shared" si="1"/>
        <v>4.4757694243512773</v>
      </c>
      <c r="L32" s="13">
        <f t="shared" si="2"/>
        <v>0</v>
      </c>
      <c r="M32" s="13">
        <f t="shared" si="3"/>
        <v>4738.782121361899</v>
      </c>
      <c r="N32" s="13">
        <f t="shared" si="4"/>
        <v>193.5185185185185</v>
      </c>
      <c r="O32" s="13">
        <f t="shared" si="10"/>
        <v>318.51851851851853</v>
      </c>
      <c r="P32" s="10">
        <f t="shared" si="8"/>
        <v>311.11111111111109</v>
      </c>
      <c r="Q32" s="13">
        <f t="shared" si="6"/>
        <v>159.25925925925927</v>
      </c>
      <c r="R32" s="13">
        <f>K32*R5+R31</f>
        <v>758.07146755673477</v>
      </c>
      <c r="S32" s="13">
        <f>(M32-(O32*U5)-(N32*X5)-(Q32*Y5))*S5+S31</f>
        <v>21627.239476161689</v>
      </c>
      <c r="T32" s="13">
        <f>N32*T5+T31</f>
        <v>1254.2962962962933</v>
      </c>
      <c r="U32" s="13">
        <f>O32*U5+U31</f>
        <v>2856.4444444444271</v>
      </c>
      <c r="V32" s="10">
        <f t="shared" si="9"/>
        <v>2793.9999999999827</v>
      </c>
      <c r="W32" s="13">
        <f>Q32*W5+W31</f>
        <v>1423.0740740740807</v>
      </c>
      <c r="X32" s="13">
        <f>N32*X5+X31</f>
        <v>1254.2962962962933</v>
      </c>
      <c r="Y32" s="13">
        <f>Q32*Y5+Y31</f>
        <v>1423.0740740740807</v>
      </c>
      <c r="Z32" s="11">
        <f t="shared" si="11"/>
        <v>-21476.056897493851</v>
      </c>
    </row>
    <row r="33" spans="1:26" ht="12.75" customHeight="1" x14ac:dyDescent="0.2">
      <c r="A33" s="12" t="s">
        <v>134</v>
      </c>
      <c r="B33" s="12">
        <v>3950</v>
      </c>
      <c r="C33" s="12">
        <f t="shared" si="0"/>
        <v>50</v>
      </c>
      <c r="D33" s="12">
        <v>4.7179221707338002</v>
      </c>
      <c r="E33" s="12">
        <v>0</v>
      </c>
      <c r="F33" s="12">
        <v>3087.71233463312</v>
      </c>
      <c r="G33" s="122">
        <v>116</v>
      </c>
      <c r="H33" s="12">
        <v>182</v>
      </c>
      <c r="I33" s="12">
        <v>178</v>
      </c>
      <c r="J33" s="12">
        <v>91</v>
      </c>
      <c r="K33" s="13">
        <f t="shared" si="1"/>
        <v>6.8465987249173521</v>
      </c>
      <c r="L33" s="13">
        <f t="shared" si="2"/>
        <v>0</v>
      </c>
      <c r="M33" s="13">
        <f t="shared" si="3"/>
        <v>5399.6524783005279</v>
      </c>
      <c r="N33" s="13">
        <f t="shared" si="4"/>
        <v>210.18518518518519</v>
      </c>
      <c r="O33" s="13">
        <f t="shared" si="10"/>
        <v>331.48148148148147</v>
      </c>
      <c r="P33" s="10">
        <f t="shared" si="8"/>
        <v>324.07407407407408</v>
      </c>
      <c r="Q33" s="13">
        <f t="shared" si="6"/>
        <v>165.74074074074073</v>
      </c>
      <c r="R33" s="13">
        <f>K33*R5+R32</f>
        <v>764.91806628165216</v>
      </c>
      <c r="S33" s="13">
        <f>(M33-(O33*U5)-(N33*X5)-(Q33*Y5))*S5+S32</f>
        <v>26319.48454705481</v>
      </c>
      <c r="T33" s="13">
        <f>N33*T5+T32</f>
        <v>1464.4814814814786</v>
      </c>
      <c r="U33" s="13">
        <f>O33*U5+U32</f>
        <v>3187.9259259259084</v>
      </c>
      <c r="V33" s="10">
        <f t="shared" si="9"/>
        <v>3118.0740740740566</v>
      </c>
      <c r="W33" s="13">
        <f>Q33*W5+W32</f>
        <v>1588.8148148148214</v>
      </c>
      <c r="X33" s="13">
        <f>N33*X5+X32</f>
        <v>1464.4814814814786</v>
      </c>
      <c r="Y33" s="13">
        <f>Q33*Y5+Y32</f>
        <v>1588.8148148148214</v>
      </c>
      <c r="Z33" s="11">
        <f t="shared" si="11"/>
        <v>-26168.862777069462</v>
      </c>
    </row>
    <row r="34" spans="1:26" ht="12.75" customHeight="1" x14ac:dyDescent="0.2">
      <c r="A34" s="12" t="s">
        <v>135</v>
      </c>
      <c r="B34" s="12">
        <v>4000</v>
      </c>
      <c r="C34" s="12">
        <f t="shared" si="0"/>
        <v>50</v>
      </c>
      <c r="D34" s="12">
        <v>3.6555697860385399</v>
      </c>
      <c r="E34" s="12">
        <v>0</v>
      </c>
      <c r="F34" s="12">
        <v>3397.0853683396799</v>
      </c>
      <c r="G34" s="122">
        <v>120</v>
      </c>
      <c r="H34" s="12">
        <v>188</v>
      </c>
      <c r="I34" s="12">
        <v>184</v>
      </c>
      <c r="J34" s="12">
        <v>94</v>
      </c>
      <c r="K34" s="13">
        <f t="shared" si="1"/>
        <v>7.7532332933077228</v>
      </c>
      <c r="L34" s="13">
        <f t="shared" si="2"/>
        <v>0</v>
      </c>
      <c r="M34" s="13">
        <f t="shared" si="3"/>
        <v>6004.4423175674083</v>
      </c>
      <c r="N34" s="13">
        <f t="shared" si="4"/>
        <v>218.5185185185185</v>
      </c>
      <c r="O34" s="13">
        <f t="shared" si="10"/>
        <v>342.59259259259261</v>
      </c>
      <c r="P34" s="10">
        <f t="shared" si="8"/>
        <v>335.18518518518516</v>
      </c>
      <c r="Q34" s="13">
        <f t="shared" si="6"/>
        <v>171.2962962962963</v>
      </c>
      <c r="R34" s="13">
        <f>K34*R5+R33</f>
        <v>772.6712995749599</v>
      </c>
      <c r="S34" s="13">
        <f>(M34-(O34*U5)-(N34*X5)-(Q34*Y5))*S5+S33</f>
        <v>31591.51945721481</v>
      </c>
      <c r="T34" s="13">
        <f>N34*T5+T33</f>
        <v>1682.999999999997</v>
      </c>
      <c r="U34" s="13">
        <f>O34*U5+U33</f>
        <v>3530.518518518501</v>
      </c>
      <c r="V34" s="10">
        <f t="shared" si="9"/>
        <v>3453.2592592592418</v>
      </c>
      <c r="W34" s="13">
        <f>Q34*W5+W33</f>
        <v>1760.1111111111177</v>
      </c>
      <c r="X34" s="13">
        <f>N34*X5+X33</f>
        <v>1682.999999999997</v>
      </c>
      <c r="Y34" s="13">
        <f>Q34*Y5+Y33</f>
        <v>1760.1111111111177</v>
      </c>
      <c r="Z34" s="11">
        <f t="shared" si="11"/>
        <v>-31440.551861343563</v>
      </c>
    </row>
    <row r="35" spans="1:26" ht="12.75" customHeight="1" x14ac:dyDescent="0.2">
      <c r="A35" s="12" t="s">
        <v>136</v>
      </c>
      <c r="B35" s="12">
        <v>4050</v>
      </c>
      <c r="C35" s="12">
        <f t="shared" si="0"/>
        <v>50</v>
      </c>
      <c r="D35" s="12">
        <v>3.2754634051161702</v>
      </c>
      <c r="E35" s="12">
        <v>0</v>
      </c>
      <c r="F35" s="12">
        <v>3656.0219239165199</v>
      </c>
      <c r="G35" s="122">
        <v>124</v>
      </c>
      <c r="H35" s="12">
        <v>194</v>
      </c>
      <c r="I35" s="12">
        <v>190</v>
      </c>
      <c r="J35" s="12">
        <v>97</v>
      </c>
      <c r="K35" s="13">
        <f t="shared" si="1"/>
        <v>6.41762332514325</v>
      </c>
      <c r="L35" s="13">
        <f t="shared" si="2"/>
        <v>0</v>
      </c>
      <c r="M35" s="13">
        <f t="shared" si="3"/>
        <v>6530.6549002372212</v>
      </c>
      <c r="N35" s="13">
        <f t="shared" si="4"/>
        <v>225.92592592592592</v>
      </c>
      <c r="O35" s="13">
        <f t="shared" si="10"/>
        <v>353.7037037037037</v>
      </c>
      <c r="P35" s="10">
        <f t="shared" si="8"/>
        <v>346.2962962962963</v>
      </c>
      <c r="Q35" s="13">
        <f t="shared" si="6"/>
        <v>176.85185185185185</v>
      </c>
      <c r="R35" s="13">
        <f>K35*R5+R34</f>
        <v>779.08892290010317</v>
      </c>
      <c r="S35" s="13">
        <f>(M35-(O35*U5)-(N35*X5)-(Q35*Y5))*S5+S34</f>
        <v>37365.692875970548</v>
      </c>
      <c r="T35" s="13">
        <f>N35*T5+T34</f>
        <v>1908.9259259259229</v>
      </c>
      <c r="U35" s="13">
        <f>O35*U5+U34</f>
        <v>3884.2222222222044</v>
      </c>
      <c r="V35" s="10">
        <f t="shared" si="9"/>
        <v>3799.5555555555384</v>
      </c>
      <c r="W35" s="13">
        <f>Q35*W5+W34</f>
        <v>1936.9629629629694</v>
      </c>
      <c r="X35" s="13">
        <f>N35*X5+X34</f>
        <v>1908.9259259259229</v>
      </c>
      <c r="Y35" s="13">
        <f>Q35*Y5+Y34</f>
        <v>1936.9629629629694</v>
      </c>
      <c r="Z35" s="11">
        <f t="shared" si="11"/>
        <v>-37215.715064181568</v>
      </c>
    </row>
    <row r="36" spans="1:26" ht="12.75" customHeight="1" x14ac:dyDescent="0.2">
      <c r="A36" s="12" t="s">
        <v>137</v>
      </c>
      <c r="B36" s="12">
        <v>4100</v>
      </c>
      <c r="C36" s="12">
        <f t="shared" si="0"/>
        <v>50</v>
      </c>
      <c r="D36" s="12">
        <v>4.2661502582777704</v>
      </c>
      <c r="E36" s="12">
        <v>0</v>
      </c>
      <c r="F36" s="12">
        <v>3938.43832238804</v>
      </c>
      <c r="G36" s="122">
        <v>135</v>
      </c>
      <c r="H36" s="12">
        <v>198</v>
      </c>
      <c r="I36" s="12">
        <v>194</v>
      </c>
      <c r="J36" s="12">
        <v>99</v>
      </c>
      <c r="K36" s="13">
        <f t="shared" si="1"/>
        <v>6.9829756142536485</v>
      </c>
      <c r="L36" s="13">
        <f t="shared" si="2"/>
        <v>0</v>
      </c>
      <c r="M36" s="13">
        <f t="shared" si="3"/>
        <v>7031.9076354671852</v>
      </c>
      <c r="N36" s="13">
        <f t="shared" si="4"/>
        <v>239.81481481481481</v>
      </c>
      <c r="O36" s="13">
        <f t="shared" si="10"/>
        <v>362.96296296296299</v>
      </c>
      <c r="P36" s="10">
        <f t="shared" si="8"/>
        <v>355.55555555555554</v>
      </c>
      <c r="Q36" s="13">
        <f t="shared" si="6"/>
        <v>181.4814814814815</v>
      </c>
      <c r="R36" s="13">
        <f>K36*R5+R35</f>
        <v>786.0718985143568</v>
      </c>
      <c r="S36" s="13">
        <f>(M36-(O36*U5)-(N36*X5)-(Q36*Y5))*S5+S35</f>
        <v>43613.341252178478</v>
      </c>
      <c r="T36" s="13">
        <f>N36*T5+T35</f>
        <v>2148.7407407407377</v>
      </c>
      <c r="U36" s="13">
        <f>O36*U5+U35</f>
        <v>4247.185185185167</v>
      </c>
      <c r="V36" s="10">
        <f t="shared" si="9"/>
        <v>4155.111111111094</v>
      </c>
      <c r="W36" s="13">
        <f>Q36*W5+W35</f>
        <v>2118.4444444444507</v>
      </c>
      <c r="X36" s="13">
        <f>N36*X5+X35</f>
        <v>2148.7407407407377</v>
      </c>
      <c r="Y36" s="13">
        <f>Q36*Y5+Y35</f>
        <v>2118.4444444444507</v>
      </c>
      <c r="Z36" s="11">
        <f t="shared" si="11"/>
        <v>-43463.787872182649</v>
      </c>
    </row>
    <row r="37" spans="1:26" ht="12.75" customHeight="1" x14ac:dyDescent="0.2">
      <c r="A37" s="12" t="s">
        <v>138</v>
      </c>
      <c r="B37" s="12">
        <v>4150</v>
      </c>
      <c r="C37" s="12">
        <f t="shared" si="0"/>
        <v>50</v>
      </c>
      <c r="D37" s="12">
        <v>0</v>
      </c>
      <c r="E37" s="12">
        <v>0</v>
      </c>
      <c r="F37" s="12">
        <v>2430.9947421554798</v>
      </c>
      <c r="G37" s="122">
        <v>92</v>
      </c>
      <c r="H37" s="12">
        <v>108</v>
      </c>
      <c r="I37" s="12">
        <v>106</v>
      </c>
      <c r="J37" s="12">
        <v>54</v>
      </c>
      <c r="K37" s="13">
        <f t="shared" si="1"/>
        <v>3.9501391280349729</v>
      </c>
      <c r="L37" s="13">
        <f t="shared" si="2"/>
        <v>0</v>
      </c>
      <c r="M37" s="13">
        <f t="shared" si="3"/>
        <v>5897.6232079106667</v>
      </c>
      <c r="N37" s="13">
        <f t="shared" si="4"/>
        <v>210.18518518518519</v>
      </c>
      <c r="O37" s="13">
        <f t="shared" si="10"/>
        <v>283.33333333333331</v>
      </c>
      <c r="P37" s="10">
        <f t="shared" si="8"/>
        <v>277.77777777777777</v>
      </c>
      <c r="Q37" s="13">
        <f t="shared" si="6"/>
        <v>141.66666666666666</v>
      </c>
      <c r="R37" s="13">
        <f>K37*R5+R36</f>
        <v>790.02203764239175</v>
      </c>
      <c r="S37" s="13">
        <f>(M37-(O37*U5)-(N37*X5)-(Q37*Y5))*S5+S36</f>
        <v>48875.779274903958</v>
      </c>
      <c r="T37" s="13">
        <f>N37*T5+T36</f>
        <v>2358.9259259259229</v>
      </c>
      <c r="U37" s="13">
        <f>O37*U5+U36</f>
        <v>4530.5185185185001</v>
      </c>
      <c r="V37" s="10">
        <f t="shared" si="9"/>
        <v>4432.8888888888714</v>
      </c>
      <c r="W37" s="13">
        <f>Q37*W5+W36</f>
        <v>2260.1111111111172</v>
      </c>
      <c r="X37" s="13">
        <f>N37*X5+X36</f>
        <v>2358.9259259259229</v>
      </c>
      <c r="Y37" s="13">
        <f>Q37*Y5+Y36</f>
        <v>2260.1111111111172</v>
      </c>
      <c r="Z37" s="11">
        <f t="shared" si="11"/>
        <v>-48727.831311335649</v>
      </c>
    </row>
    <row r="38" spans="1:26" ht="12.75" customHeight="1" x14ac:dyDescent="0.2">
      <c r="A38" s="12" t="s">
        <v>139</v>
      </c>
      <c r="B38" s="12">
        <v>4175</v>
      </c>
      <c r="C38" s="12">
        <f t="shared" si="0"/>
        <v>25</v>
      </c>
      <c r="D38" s="12">
        <v>0</v>
      </c>
      <c r="E38" s="12">
        <v>0</v>
      </c>
      <c r="F38" s="12">
        <v>2531.75145639428</v>
      </c>
      <c r="G38" s="122">
        <v>83</v>
      </c>
      <c r="H38" s="12">
        <v>126</v>
      </c>
      <c r="I38" s="12">
        <v>124</v>
      </c>
      <c r="J38" s="12">
        <v>63</v>
      </c>
      <c r="K38" s="13">
        <f t="shared" si="1"/>
        <v>0</v>
      </c>
      <c r="L38" s="13">
        <f t="shared" si="2"/>
        <v>0</v>
      </c>
      <c r="M38" s="13">
        <f t="shared" si="3"/>
        <v>2297.5676845137777</v>
      </c>
      <c r="N38" s="13">
        <f t="shared" si="4"/>
        <v>81.018518518518519</v>
      </c>
      <c r="O38" s="13">
        <f t="shared" si="10"/>
        <v>108.33333333333333</v>
      </c>
      <c r="P38" s="10">
        <f t="shared" si="8"/>
        <v>106.48148148148148</v>
      </c>
      <c r="Q38" s="13">
        <f t="shared" si="6"/>
        <v>54.166666666666664</v>
      </c>
      <c r="R38" s="13">
        <f>K38*R5+R37</f>
        <v>790.02203764239175</v>
      </c>
      <c r="S38" s="13">
        <f>(M38-(O38*U5)-(N38*X5)-(Q38*Y5))*S5+S37</f>
        <v>50929.828440899219</v>
      </c>
      <c r="T38" s="13">
        <f>N38*T5+T37</f>
        <v>2439.9444444444416</v>
      </c>
      <c r="U38" s="13">
        <f>O38*U5+U37</f>
        <v>4638.8518518518331</v>
      </c>
      <c r="V38" s="10">
        <f t="shared" si="9"/>
        <v>4539.3703703703532</v>
      </c>
      <c r="W38" s="13">
        <f>Q38*W5+W37</f>
        <v>2314.2777777777837</v>
      </c>
      <c r="X38" s="13">
        <f>N38*X5+X37</f>
        <v>2439.9444444444416</v>
      </c>
      <c r="Y38" s="13">
        <f>Q38*Y5+Y37</f>
        <v>2314.2777777777837</v>
      </c>
      <c r="Z38" s="11">
        <f t="shared" si="11"/>
        <v>-50783.732329182763</v>
      </c>
    </row>
    <row r="39" spans="1:26" ht="12.75" customHeight="1" x14ac:dyDescent="0.2">
      <c r="A39" s="12"/>
      <c r="B39" s="12"/>
      <c r="C39" s="12"/>
      <c r="D39" s="12"/>
      <c r="E39" s="12"/>
      <c r="F39" s="12"/>
      <c r="G39" s="122"/>
      <c r="H39" s="12"/>
      <c r="I39" s="12"/>
      <c r="J39" s="12"/>
      <c r="K39" s="13"/>
      <c r="L39" s="13"/>
      <c r="M39" s="13"/>
      <c r="N39" s="13"/>
      <c r="O39" s="13"/>
      <c r="P39" s="10"/>
      <c r="Q39" s="13"/>
      <c r="R39" s="13"/>
      <c r="S39" s="13"/>
      <c r="T39" s="13"/>
      <c r="U39" s="13"/>
      <c r="V39" s="10"/>
      <c r="W39" s="13"/>
      <c r="Z39" s="11"/>
    </row>
    <row r="40" spans="1:26" ht="12.75" customHeight="1" x14ac:dyDescent="0.2">
      <c r="A40" s="12" t="s">
        <v>140</v>
      </c>
      <c r="B40" s="12">
        <v>4357</v>
      </c>
      <c r="C40" s="12">
        <v>0</v>
      </c>
      <c r="D40" s="12">
        <v>1.5048937857500299E-3</v>
      </c>
      <c r="E40" s="12">
        <v>0</v>
      </c>
      <c r="F40" s="12">
        <v>2515.6956796426898</v>
      </c>
      <c r="G40" s="122">
        <v>68</v>
      </c>
      <c r="H40" s="12">
        <v>116</v>
      </c>
      <c r="I40" s="12">
        <v>114</v>
      </c>
      <c r="J40" s="12">
        <v>58</v>
      </c>
      <c r="K40" s="13">
        <f>AVERAGE(D38:D40)*(C40)/27</f>
        <v>0</v>
      </c>
      <c r="L40" s="13">
        <f>AVERAGE(E39:E40)*(C40)/27</f>
        <v>0</v>
      </c>
      <c r="M40" s="13">
        <f>AVERAGE(F39:F40)*(C40)/27</f>
        <v>0</v>
      </c>
      <c r="N40" s="13">
        <f>AVERAGE(G39:G40)*(C40)/27</f>
        <v>0</v>
      </c>
      <c r="O40" s="13">
        <f>AVERAGE(H38:H40)*(C40)/27</f>
        <v>0</v>
      </c>
      <c r="P40" s="10">
        <f>AVERAGE(I39:I40)*(C40)/27</f>
        <v>0</v>
      </c>
      <c r="Q40" s="13">
        <f>AVERAGE(J39:J40)*(C40)/27</f>
        <v>0</v>
      </c>
      <c r="R40" s="13">
        <f>K40*R5+R38</f>
        <v>790.02203764239175</v>
      </c>
      <c r="S40" s="13">
        <f>(M40-(O40*U5)-(N40*X5)-(Q40*Y5))*S5+S38</f>
        <v>50929.828440899219</v>
      </c>
      <c r="T40" s="13">
        <f>N40*T5+T38</f>
        <v>2439.9444444444416</v>
      </c>
      <c r="U40" s="13">
        <f>O40*U5+U38</f>
        <v>4638.8518518518331</v>
      </c>
      <c r="V40" s="10">
        <f>P40*$V$5+V38</f>
        <v>4539.3703703703532</v>
      </c>
      <c r="W40" s="13">
        <f>Q40*W5+W38</f>
        <v>2314.2777777777837</v>
      </c>
      <c r="X40" s="13">
        <f>N40*X5+X38</f>
        <v>2439.9444444444416</v>
      </c>
      <c r="Y40" s="13">
        <f>Q40*Y5+Y38</f>
        <v>2314.2777777777837</v>
      </c>
      <c r="Z40" s="11">
        <f>(K40-L40+P40-(M40-(N40*X$5)-(Q40*Y$5))*S$5+Z38)</f>
        <v>-50783.732329182763</v>
      </c>
    </row>
    <row r="41" spans="1:26" ht="12.75" customHeight="1" x14ac:dyDescent="0.2">
      <c r="A41" s="12" t="s">
        <v>141</v>
      </c>
      <c r="B41" s="12">
        <v>4400</v>
      </c>
      <c r="C41" s="12">
        <f t="shared" si="0"/>
        <v>43</v>
      </c>
      <c r="D41" s="12">
        <v>0</v>
      </c>
      <c r="E41" s="12">
        <v>0</v>
      </c>
      <c r="F41" s="12">
        <v>2209.9359148389599</v>
      </c>
      <c r="G41" s="122">
        <v>68</v>
      </c>
      <c r="H41" s="12">
        <v>98</v>
      </c>
      <c r="I41" s="12">
        <v>96</v>
      </c>
      <c r="J41" s="12">
        <v>49</v>
      </c>
      <c r="K41" s="13">
        <f t="shared" si="1"/>
        <v>1.1983413479120608E-3</v>
      </c>
      <c r="L41" s="13">
        <f t="shared" si="2"/>
        <v>0</v>
      </c>
      <c r="M41" s="13">
        <f t="shared" si="3"/>
        <v>3763.0029363464992</v>
      </c>
      <c r="N41" s="13">
        <f t="shared" si="4"/>
        <v>108.29629629629629</v>
      </c>
      <c r="O41" s="13">
        <f>AVERAGE(H40:H41)*(C41)/27</f>
        <v>170.40740740740742</v>
      </c>
      <c r="P41" s="10">
        <f t="shared" si="8"/>
        <v>167.22222222222223</v>
      </c>
      <c r="Q41" s="13">
        <f t="shared" si="6"/>
        <v>85.203703703703709</v>
      </c>
      <c r="R41" s="13">
        <f>K41*R5+R40</f>
        <v>790.02323598373971</v>
      </c>
      <c r="S41" s="13">
        <f>(M41-(O41*U5)-(N41*X5)-(Q41*Y5))*S5+S40</f>
        <v>54328.92396983831</v>
      </c>
      <c r="T41" s="13">
        <f>N41*T5+T40</f>
        <v>2548.2407407407377</v>
      </c>
      <c r="U41" s="13">
        <f>O41*U5+U40</f>
        <v>4809.2592592592409</v>
      </c>
      <c r="V41" s="10">
        <f t="shared" si="9"/>
        <v>4706.5925925925758</v>
      </c>
      <c r="W41" s="13">
        <f>Q41*W5+W40</f>
        <v>2399.4814814814877</v>
      </c>
      <c r="X41" s="13">
        <f>N41*X5+X40</f>
        <v>2548.2407407407377</v>
      </c>
      <c r="Y41" s="13">
        <f>Q41*Y5+Y40</f>
        <v>2399.4814814814877</v>
      </c>
      <c r="Z41" s="11">
        <f>(K41-L41+P41-(M41-(N41*X$5)-(Q41*Y$5))*S$5+Z40)</f>
        <v>-54186.011844965695</v>
      </c>
    </row>
    <row r="42" spans="1:26" ht="12.75" customHeight="1" x14ac:dyDescent="0.2">
      <c r="A42" s="12" t="s">
        <v>142</v>
      </c>
      <c r="B42" s="12">
        <v>4450</v>
      </c>
      <c r="C42" s="12">
        <f t="shared" si="0"/>
        <v>50</v>
      </c>
      <c r="D42" s="12">
        <v>0</v>
      </c>
      <c r="E42" s="12">
        <v>0</v>
      </c>
      <c r="F42" s="12">
        <v>4042.7679971622802</v>
      </c>
      <c r="G42" s="122">
        <v>126</v>
      </c>
      <c r="H42" s="12">
        <v>194</v>
      </c>
      <c r="I42" s="12">
        <v>190</v>
      </c>
      <c r="J42" s="12">
        <v>97</v>
      </c>
      <c r="K42" s="13">
        <f t="shared" si="1"/>
        <v>0</v>
      </c>
      <c r="L42" s="13">
        <f t="shared" si="2"/>
        <v>0</v>
      </c>
      <c r="M42" s="13">
        <f t="shared" si="3"/>
        <v>5789.5406592604068</v>
      </c>
      <c r="N42" s="13">
        <f t="shared" si="4"/>
        <v>179.62962962962962</v>
      </c>
      <c r="O42" s="13">
        <f>AVERAGE(H41:H42)*(C42)/27</f>
        <v>270.37037037037038</v>
      </c>
      <c r="P42" s="10">
        <f t="shared" si="8"/>
        <v>264.81481481481484</v>
      </c>
      <c r="Q42" s="13">
        <f t="shared" si="6"/>
        <v>135.18518518518519</v>
      </c>
      <c r="R42" s="13">
        <f>K42*R5+R41</f>
        <v>790.02323598373971</v>
      </c>
      <c r="S42" s="13">
        <f>(M42-(O42*U5)-(N42*X5)-(Q42*Y5))*S5+S41</f>
        <v>59533.279443913532</v>
      </c>
      <c r="T42" s="13">
        <f>N42*T5+T41</f>
        <v>2727.8703703703673</v>
      </c>
      <c r="U42" s="13">
        <f>O42*U5+U41</f>
        <v>5079.6296296296114</v>
      </c>
      <c r="V42" s="10">
        <f t="shared" si="9"/>
        <v>4971.4074074073906</v>
      </c>
      <c r="W42" s="13">
        <f>Q42*W5+W41</f>
        <v>2534.6666666666729</v>
      </c>
      <c r="X42" s="13">
        <f>N42*X5+X41</f>
        <v>2727.8703703703673</v>
      </c>
      <c r="Y42" s="13">
        <f>Q42*Y5+Y41</f>
        <v>2534.6666666666729</v>
      </c>
      <c r="Z42" s="11">
        <f>(K42-L42+P42-(M42-(N42*X$5)-(Q42*Y$5))*S$5+Z41)</f>
        <v>-59395.922874596472</v>
      </c>
    </row>
    <row r="43" spans="1:26" ht="12.75" customHeight="1" x14ac:dyDescent="0.2">
      <c r="A43" s="12" t="s">
        <v>143</v>
      </c>
      <c r="B43" s="12">
        <v>4503</v>
      </c>
      <c r="C43" s="12">
        <f t="shared" si="0"/>
        <v>53</v>
      </c>
      <c r="D43" s="12">
        <v>0</v>
      </c>
      <c r="E43" s="12">
        <v>0</v>
      </c>
      <c r="F43" s="12">
        <v>3151.7390009808701</v>
      </c>
      <c r="G43" s="122">
        <v>81</v>
      </c>
      <c r="H43" s="12">
        <v>202</v>
      </c>
      <c r="I43" s="12">
        <v>198</v>
      </c>
      <c r="J43" s="12">
        <v>101</v>
      </c>
      <c r="K43" s="13">
        <f t="shared" si="1"/>
        <v>0</v>
      </c>
      <c r="L43" s="13">
        <f t="shared" si="2"/>
        <v>0</v>
      </c>
      <c r="M43" s="13">
        <f t="shared" si="3"/>
        <v>7061.2753870664246</v>
      </c>
      <c r="N43" s="13">
        <f t="shared" si="4"/>
        <v>203.16666666666666</v>
      </c>
      <c r="O43" s="13">
        <f>AVERAGE(H42:H43)*(C43)/27</f>
        <v>388.66666666666669</v>
      </c>
      <c r="P43" s="10">
        <f t="shared" si="8"/>
        <v>380.81481481481484</v>
      </c>
      <c r="Q43" s="13">
        <f t="shared" si="6"/>
        <v>194.33333333333334</v>
      </c>
      <c r="R43" s="13">
        <f>K43*R5+R42</f>
        <v>790.02323598373971</v>
      </c>
      <c r="S43" s="13">
        <f>(M43-(O43*U5)-(N43*X5)-(Q43*Y5))*S5+S42</f>
        <v>65808.388164313292</v>
      </c>
      <c r="T43" s="13">
        <f>N43*T5+T42</f>
        <v>2931.0370370370338</v>
      </c>
      <c r="U43" s="13">
        <f>O43*U5+U42</f>
        <v>5468.2962962962783</v>
      </c>
      <c r="V43" s="10">
        <f t="shared" si="9"/>
        <v>5352.2222222222053</v>
      </c>
      <c r="W43" s="13">
        <f>Q43*W5+W42</f>
        <v>2729.0000000000064</v>
      </c>
      <c r="X43" s="13">
        <f>N43*X5+X42</f>
        <v>2931.0370370370338</v>
      </c>
      <c r="Y43" s="13">
        <f>Q43*Y5+Y42</f>
        <v>2729.0000000000064</v>
      </c>
      <c r="Z43" s="11">
        <f>(K43-L43+P43-(M43-(N43*X$5)-(Q43*Y$5))*S$5+Z42)</f>
        <v>-65678.883446848078</v>
      </c>
    </row>
    <row r="44" spans="1:26" ht="12.7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0"/>
      <c r="W44" s="13"/>
    </row>
    <row r="45" spans="1:26" ht="12.7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</row>
    <row r="46" spans="1:26" ht="12.7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6" ht="12.7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6" ht="12.7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 ht="12.7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 ht="12.7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 ht="12.7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 ht="12.7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 ht="12.7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 ht="12.7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 ht="12.7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 ht="12.7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 ht="12.7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  <row r="58" spans="1:23" ht="12.7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</row>
    <row r="59" spans="1:23" ht="12.7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</row>
    <row r="60" spans="1:23" ht="12.7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</row>
    <row r="61" spans="1:23" ht="12.7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</row>
    <row r="62" spans="1:23" ht="12.7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</row>
    <row r="63" spans="1:23" ht="12.7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</row>
    <row r="64" spans="1:23" ht="12.7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</row>
    <row r="65" spans="1:23" ht="12.7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</row>
    <row r="66" spans="1:23" ht="12.7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</row>
    <row r="67" spans="1:23" ht="12.7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</row>
    <row r="68" spans="1:23" ht="12.7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</row>
    <row r="69" spans="1:23" ht="12.7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</row>
    <row r="70" spans="1:23" ht="12.7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</row>
    <row r="71" spans="1:23" ht="12.7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</row>
    <row r="72" spans="1:23" ht="12.7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</row>
    <row r="73" spans="1:23" ht="12.7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</row>
    <row r="74" spans="1:23" ht="12.7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</row>
    <row r="75" spans="1:23" ht="12.7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</row>
    <row r="76" spans="1:23" ht="12.7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</row>
    <row r="77" spans="1:23" ht="12.7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</row>
    <row r="78" spans="1:23" ht="12.7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</row>
    <row r="79" spans="1:23" ht="12.7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</row>
    <row r="80" spans="1:23" ht="12.7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</row>
    <row r="81" spans="1:23" ht="12.7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</row>
    <row r="82" spans="1:23" ht="12.7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</row>
    <row r="83" spans="1:23" ht="12.7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</row>
    <row r="84" spans="1:23" ht="12.7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</row>
    <row r="85" spans="1:23" ht="12.7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</row>
    <row r="86" spans="1:23" ht="12.7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</row>
    <row r="87" spans="1:23" ht="12.7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</row>
    <row r="88" spans="1:23" ht="12.7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</row>
    <row r="89" spans="1:23" ht="12.7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</row>
    <row r="90" spans="1:23" ht="12.7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</row>
    <row r="91" spans="1:23" ht="12.7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</row>
    <row r="92" spans="1:23" ht="12.7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</row>
    <row r="93" spans="1:23" ht="12.7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</row>
    <row r="94" spans="1:23" ht="12.7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</row>
    <row r="95" spans="1:23" ht="12.7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</row>
    <row r="96" spans="1:23" ht="12.7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</row>
    <row r="97" spans="1:23" ht="12.7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</row>
    <row r="98" spans="1:23" ht="12.7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</row>
    <row r="99" spans="1:23" ht="12.7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</row>
    <row r="100" spans="1:23" ht="12.7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</row>
    <row r="101" spans="1:23" ht="12.7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</row>
    <row r="102" spans="1:23" ht="12.7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</row>
    <row r="103" spans="1:23" ht="12.7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</row>
    <row r="104" spans="1:23" ht="12.7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</row>
    <row r="105" spans="1:23" ht="12.7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</row>
    <row r="106" spans="1:23" ht="12.7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</row>
    <row r="107" spans="1:23" ht="12.7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</row>
    <row r="108" spans="1:23" ht="12.7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</row>
    <row r="109" spans="1:23" ht="12.7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</row>
    <row r="110" spans="1:23" ht="12.7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</row>
    <row r="111" spans="1:23" ht="12.7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</row>
    <row r="112" spans="1:23" ht="12.7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</row>
    <row r="113" spans="1:23" ht="12.7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</row>
    <row r="114" spans="1:23" ht="12.7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</row>
    <row r="115" spans="1:23" ht="12.7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</row>
    <row r="116" spans="1:23" ht="12.7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</row>
    <row r="117" spans="1:23" ht="12.7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</row>
    <row r="118" spans="1:23" ht="12.7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</row>
    <row r="119" spans="1:23" ht="12.7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</row>
    <row r="120" spans="1:23" ht="12.7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</row>
    <row r="121" spans="1:23" ht="12.7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</row>
    <row r="122" spans="1:23" ht="12.7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</row>
    <row r="123" spans="1:23" ht="12.7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</row>
    <row r="124" spans="1:23" ht="12.7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</row>
    <row r="125" spans="1:23" ht="12.7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</row>
    <row r="126" spans="1:23" ht="12.7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</row>
    <row r="127" spans="1:23" ht="12.7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</row>
    <row r="128" spans="1:23" ht="12.7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</row>
    <row r="129" spans="1:23" ht="12.7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</row>
    <row r="130" spans="1:23" ht="12.7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</row>
    <row r="131" spans="1:23" ht="12.7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</row>
    <row r="132" spans="1:23" ht="12.7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</row>
    <row r="133" spans="1:23" ht="12.7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</row>
    <row r="134" spans="1:23" ht="12.7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</row>
    <row r="135" spans="1:23" ht="12.7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</row>
    <row r="136" spans="1:23" ht="12.7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</row>
    <row r="137" spans="1:23" ht="12.7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</row>
    <row r="138" spans="1:23" ht="12.7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</row>
    <row r="139" spans="1:23" ht="12.7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</row>
    <row r="140" spans="1:23" ht="12.7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</row>
    <row r="141" spans="1:23" ht="12.7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</row>
    <row r="142" spans="1:23" ht="12.7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</row>
    <row r="143" spans="1:23" ht="12.7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</row>
    <row r="144" spans="1:23" ht="12.7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</row>
    <row r="145" spans="1:23" ht="12.7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</row>
    <row r="146" spans="1:23" ht="12.7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</row>
    <row r="147" spans="1:23" ht="12.7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</row>
    <row r="148" spans="1:23" ht="12.7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</row>
    <row r="149" spans="1:23" ht="12.7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</row>
    <row r="150" spans="1:23" ht="12.7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</row>
    <row r="151" spans="1:23" ht="12.7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</row>
    <row r="152" spans="1:23" ht="12.7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</row>
    <row r="153" spans="1:23" ht="12.7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</row>
    <row r="154" spans="1:23" ht="12.7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</row>
    <row r="155" spans="1:23" ht="12.7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</row>
    <row r="156" spans="1:23" ht="12.7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</row>
    <row r="157" spans="1:23" ht="12.7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</row>
    <row r="158" spans="1:23" ht="12.7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</row>
    <row r="159" spans="1:23" ht="12.7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</row>
    <row r="160" spans="1:23" ht="12.7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</row>
    <row r="161" spans="1:23" ht="12.7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</row>
    <row r="162" spans="1:23" ht="12.7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</row>
    <row r="163" spans="1:23" ht="12.7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</row>
    <row r="164" spans="1:23" ht="12.7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</row>
    <row r="165" spans="1:23" ht="12.7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</row>
    <row r="166" spans="1:23" ht="12.7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</row>
    <row r="167" spans="1:23" ht="12.7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</row>
    <row r="168" spans="1:23" ht="12.7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</row>
    <row r="169" spans="1:23" ht="12.7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</row>
    <row r="170" spans="1:23" ht="12.7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</row>
    <row r="171" spans="1:23" ht="12.7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</row>
    <row r="172" spans="1:23" ht="12.7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</row>
    <row r="173" spans="1:23" ht="12.7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</row>
    <row r="174" spans="1:23" ht="12.7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</row>
    <row r="175" spans="1:23" ht="12.7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</row>
    <row r="176" spans="1:23" ht="12.7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</row>
    <row r="177" spans="1:23" ht="12.7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</row>
    <row r="178" spans="1:23" ht="12.7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</row>
    <row r="179" spans="1:23" ht="12.7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</row>
    <row r="180" spans="1:23" ht="12.7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</row>
    <row r="181" spans="1:23" ht="12.7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</row>
    <row r="182" spans="1:23" ht="12.7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</row>
    <row r="183" spans="1:23" ht="12.7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</row>
    <row r="184" spans="1:23" ht="12.7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</row>
    <row r="185" spans="1:23" ht="12.7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</row>
    <row r="186" spans="1:23" ht="12.7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</row>
    <row r="187" spans="1:23" ht="12.7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</row>
    <row r="188" spans="1:23" ht="12.7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</row>
    <row r="189" spans="1:23" ht="12.7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</row>
    <row r="190" spans="1:23" ht="12.7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</row>
    <row r="191" spans="1:23" ht="12.7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</row>
    <row r="192" spans="1:23" ht="12.7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</row>
    <row r="193" spans="1:23" ht="12.7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</row>
    <row r="194" spans="1:23" ht="12.7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</row>
    <row r="195" spans="1:23" ht="12.7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</row>
    <row r="196" spans="1:23" ht="12.7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</row>
    <row r="197" spans="1:23" ht="12.7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</row>
    <row r="198" spans="1:23" ht="12.7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</row>
    <row r="199" spans="1:23" ht="12.7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</row>
    <row r="200" spans="1:23" ht="12.7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</row>
    <row r="201" spans="1:23" ht="12.7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</row>
    <row r="202" spans="1:23" ht="12.7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</row>
    <row r="203" spans="1:23" ht="12.7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</row>
    <row r="204" spans="1:23" ht="12.7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</row>
    <row r="205" spans="1:23" ht="12.7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</row>
    <row r="206" spans="1:23" ht="12.7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</row>
    <row r="207" spans="1:23" ht="12.7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</row>
    <row r="208" spans="1:23" ht="12.7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</row>
    <row r="209" spans="1:23" ht="12.7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</row>
    <row r="210" spans="1:23" ht="12.7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</row>
    <row r="211" spans="1:23" ht="12.7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</row>
    <row r="212" spans="1:23" ht="12.7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</row>
    <row r="213" spans="1:23" ht="12.7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</row>
    <row r="214" spans="1:23" ht="12.7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</row>
    <row r="215" spans="1:23" ht="12.7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</row>
    <row r="216" spans="1:23" ht="12.7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</row>
    <row r="217" spans="1:23" ht="12.7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</row>
    <row r="218" spans="1:23" ht="12.7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</row>
    <row r="219" spans="1:23" ht="12.7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</row>
    <row r="220" spans="1:23" ht="12.7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</row>
    <row r="221" spans="1:23" ht="12.7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</row>
    <row r="222" spans="1:23" ht="12.7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</row>
    <row r="223" spans="1:23" ht="12.7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</row>
    <row r="224" spans="1:23" ht="12.7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</row>
    <row r="225" spans="1:23" ht="12.7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</row>
    <row r="226" spans="1:23" ht="12.7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</row>
    <row r="227" spans="1:23" ht="12.7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</row>
    <row r="228" spans="1:23" ht="12.7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</row>
    <row r="229" spans="1:23" ht="12.7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</row>
    <row r="230" spans="1:23" ht="12.7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</row>
    <row r="231" spans="1:23" ht="12.7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</row>
    <row r="232" spans="1:23" ht="12.7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</row>
    <row r="233" spans="1:23" ht="12.7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</row>
    <row r="234" spans="1:23" ht="12.7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</row>
    <row r="235" spans="1:23" ht="12.7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</row>
    <row r="236" spans="1:23" ht="12.7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</row>
    <row r="237" spans="1:23" ht="12.7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</row>
    <row r="238" spans="1:23" ht="12.7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</row>
    <row r="239" spans="1:23" ht="12.7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</row>
    <row r="240" spans="1:23" ht="12.7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</row>
    <row r="241" spans="1:23" ht="12.7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</row>
    <row r="242" spans="1:23" ht="12.7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</row>
    <row r="243" spans="1:23" ht="12.7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</row>
    <row r="244" spans="1:23" ht="12.7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</row>
    <row r="245" spans="1:23" ht="12.7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</row>
    <row r="246" spans="1:23" ht="12.7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</row>
    <row r="247" spans="1:23" ht="12.7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</row>
    <row r="248" spans="1:23" ht="12.7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</row>
    <row r="249" spans="1:23" ht="12.7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</row>
    <row r="250" spans="1:23" ht="12.7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</row>
    <row r="251" spans="1:23" ht="12.7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</row>
    <row r="252" spans="1:23" ht="12.7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</row>
    <row r="253" spans="1:23" ht="12.7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</row>
    <row r="254" spans="1:23" ht="12.7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</row>
    <row r="255" spans="1:23" ht="12.7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</row>
    <row r="256" spans="1:23" ht="12.7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</row>
    <row r="257" spans="1:23" ht="12.7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</row>
    <row r="258" spans="1:23" ht="12.7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</row>
    <row r="259" spans="1:23" ht="12.7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</row>
    <row r="260" spans="1:23" ht="12.7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</row>
    <row r="261" spans="1:23" ht="12.7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</row>
    <row r="262" spans="1:23" ht="12.7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</row>
    <row r="263" spans="1:23" ht="12.7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</row>
    <row r="264" spans="1:23" ht="12.7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</row>
    <row r="265" spans="1:23" ht="12.7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</row>
    <row r="266" spans="1:23" ht="12.7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</row>
    <row r="267" spans="1:23" ht="12.7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</row>
    <row r="268" spans="1:23" ht="12.7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</row>
    <row r="269" spans="1:23" ht="12.7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</row>
    <row r="270" spans="1:23" ht="12.7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</row>
    <row r="271" spans="1:23" ht="12.7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</row>
    <row r="272" spans="1:23" ht="12.7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</row>
    <row r="273" spans="1:23" ht="12.7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</row>
    <row r="274" spans="1:23" ht="12.7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</row>
    <row r="275" spans="1:23" ht="12.7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</row>
    <row r="276" spans="1:23" ht="12.7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</row>
    <row r="277" spans="1:23" ht="12.7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</row>
    <row r="278" spans="1:23" ht="12.7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</row>
    <row r="279" spans="1:23" ht="12.7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</row>
    <row r="280" spans="1:23" ht="12.7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</row>
    <row r="281" spans="1:23" ht="12.7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</row>
    <row r="282" spans="1:23" ht="12.7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</row>
    <row r="283" spans="1:23" ht="12.7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</row>
    <row r="284" spans="1:23" ht="12.7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</row>
    <row r="285" spans="1:23" ht="12.7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</row>
    <row r="286" spans="1:23" ht="12.7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</row>
    <row r="287" spans="1:23" ht="12.7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</row>
    <row r="288" spans="1:23" ht="12.7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</row>
    <row r="289" spans="1:23" ht="12.7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</row>
    <row r="290" spans="1:23" ht="12.7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</row>
    <row r="291" spans="1:23" ht="12.7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</row>
    <row r="292" spans="1:23" ht="12.7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</row>
    <row r="293" spans="1:23" ht="12.7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</row>
    <row r="294" spans="1:23" ht="12.7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</row>
    <row r="295" spans="1:23" ht="12.7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</row>
    <row r="296" spans="1:23" ht="12.7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</row>
    <row r="297" spans="1:23" ht="12.7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</row>
    <row r="298" spans="1:23" ht="12.7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</row>
    <row r="299" spans="1:23" ht="12.7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</row>
    <row r="300" spans="1:23" ht="12.7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</row>
    <row r="301" spans="1:23" ht="12.7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</row>
    <row r="302" spans="1:23" ht="12.7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</row>
    <row r="303" spans="1:23" ht="12.7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</row>
    <row r="304" spans="1:23" ht="12.7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</row>
    <row r="305" spans="1:23" ht="12.7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</row>
    <row r="306" spans="1:23" ht="12.7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</row>
    <row r="307" spans="1:23" ht="12.7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</row>
    <row r="308" spans="1:23" ht="12.7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</row>
    <row r="309" spans="1:23" ht="12.7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</row>
    <row r="310" spans="1:23" ht="12.7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</row>
    <row r="311" spans="1:23" ht="12.7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</row>
    <row r="312" spans="1:23" ht="12.7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</row>
    <row r="313" spans="1:23" ht="12.7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</row>
    <row r="314" spans="1:23" ht="12.7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</row>
    <row r="315" spans="1:23" ht="12.7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</row>
    <row r="316" spans="1:23" ht="12.7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</row>
    <row r="317" spans="1:23" ht="12.7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</row>
    <row r="318" spans="1:23" ht="12.7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</row>
    <row r="319" spans="1:23" ht="12.7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</row>
    <row r="320" spans="1:23" ht="12.7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</row>
    <row r="321" spans="1:23" ht="12.7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</row>
    <row r="322" spans="1:23" ht="12.7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</row>
    <row r="323" spans="1:23" ht="12.7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</row>
    <row r="324" spans="1:23" ht="12.7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</row>
    <row r="325" spans="1:23" ht="12.7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</row>
    <row r="326" spans="1:23" ht="12.7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</row>
    <row r="327" spans="1:23" ht="12.7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</row>
    <row r="328" spans="1:23" ht="12.7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</row>
    <row r="329" spans="1:23" ht="12.7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</row>
    <row r="330" spans="1:23" ht="12.7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</row>
    <row r="331" spans="1:23" ht="12.7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</row>
    <row r="332" spans="1:23" ht="12.7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</row>
    <row r="333" spans="1:23" ht="12.7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</row>
    <row r="334" spans="1:23" ht="12.7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</row>
    <row r="335" spans="1:23" ht="12.7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</row>
    <row r="336" spans="1:23" ht="12.7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</row>
    <row r="337" spans="1:23" ht="12.7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</row>
    <row r="338" spans="1:23" ht="12.7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</row>
    <row r="339" spans="1:23" ht="12.7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</row>
    <row r="340" spans="1:23" ht="12.7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</row>
    <row r="341" spans="1:23" ht="12.7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</row>
    <row r="342" spans="1:23" ht="12.7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</row>
    <row r="343" spans="1:23" ht="12.7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</row>
    <row r="344" spans="1:23" ht="12.7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</row>
    <row r="345" spans="1:23" ht="12.7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</row>
    <row r="346" spans="1:23" ht="12.7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</row>
    <row r="347" spans="1:23" ht="12.7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</row>
    <row r="348" spans="1:23" ht="12.7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</row>
    <row r="349" spans="1:23" ht="12.7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</row>
    <row r="350" spans="1:23" ht="12.7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</row>
    <row r="351" spans="1:23" ht="12.7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</row>
    <row r="352" spans="1:23" ht="12.7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</row>
    <row r="353" spans="1:23" ht="12.7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</row>
    <row r="354" spans="1:23" ht="12.7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</row>
    <row r="355" spans="1:23" ht="12.7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</row>
    <row r="356" spans="1:23" ht="12.7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</row>
    <row r="357" spans="1:23" ht="12.7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</row>
    <row r="358" spans="1:23" ht="12.7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</row>
    <row r="359" spans="1:23" ht="12.7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</row>
    <row r="360" spans="1:23" ht="12.7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</row>
    <row r="361" spans="1:23" ht="12.7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</row>
    <row r="362" spans="1:23" ht="12.7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</row>
    <row r="363" spans="1:23" ht="12.7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</row>
    <row r="364" spans="1:23" ht="12.7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</row>
    <row r="365" spans="1:23" ht="12.7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</row>
    <row r="366" spans="1:23" ht="12.7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</row>
    <row r="367" spans="1:23" ht="12.7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</row>
    <row r="368" spans="1:23" ht="12.7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</row>
    <row r="369" spans="1:23" ht="12.7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</row>
    <row r="370" spans="1:23" ht="12.7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</row>
    <row r="371" spans="1:23" ht="12.7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</row>
    <row r="372" spans="1:23" ht="12.7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</row>
    <row r="373" spans="1:23" ht="12.7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</row>
    <row r="374" spans="1:23" ht="12.7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</row>
    <row r="375" spans="1:23" ht="12.7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</row>
    <row r="376" spans="1:23" ht="12.7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</row>
    <row r="377" spans="1:23" ht="12.7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</row>
    <row r="378" spans="1:23" ht="12.7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</row>
    <row r="379" spans="1:23" ht="12.7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</row>
    <row r="380" spans="1:23" ht="12.7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</row>
    <row r="381" spans="1:23" ht="12.7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</row>
    <row r="382" spans="1:23" ht="12.7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</row>
    <row r="383" spans="1:23" ht="12.7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</row>
    <row r="384" spans="1:23" ht="12.7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</row>
    <row r="385" spans="1:23" ht="12.7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</row>
    <row r="386" spans="1:23" ht="12.7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</row>
    <row r="387" spans="1:23" ht="12.7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</row>
    <row r="388" spans="1:23" ht="12.7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</row>
    <row r="389" spans="1:23" ht="12.7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</row>
    <row r="390" spans="1:23" ht="12.7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</row>
    <row r="391" spans="1:23" ht="12.7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</row>
    <row r="392" spans="1:23" ht="12.7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</row>
    <row r="393" spans="1:23" ht="12.7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</row>
    <row r="394" spans="1:23" ht="12.7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</row>
    <row r="395" spans="1:23" ht="12.7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</row>
    <row r="396" spans="1:23" ht="12.7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</row>
    <row r="397" spans="1:23" ht="12.7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</row>
    <row r="398" spans="1:23" ht="12.7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</row>
    <row r="399" spans="1:23" ht="12.7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</row>
    <row r="400" spans="1:23" ht="12.7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</row>
    <row r="401" spans="1:23" ht="12.7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</row>
    <row r="402" spans="1:23" ht="12.7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</row>
    <row r="403" spans="1:23" ht="12.7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</row>
    <row r="404" spans="1:23" ht="12.7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</row>
    <row r="405" spans="1:23" ht="12.7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</row>
    <row r="406" spans="1:23" ht="12.7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</row>
    <row r="407" spans="1:23" ht="12.7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</row>
    <row r="408" spans="1:23" ht="12.7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</row>
    <row r="409" spans="1:23" ht="12.7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</row>
    <row r="410" spans="1:23" ht="12.7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</row>
    <row r="411" spans="1:23" ht="12.7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</row>
    <row r="412" spans="1:23" ht="12.7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</row>
    <row r="413" spans="1:23" ht="12.7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</row>
    <row r="414" spans="1:23" ht="12.7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</row>
    <row r="415" spans="1:23" ht="12.7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</row>
    <row r="416" spans="1:23" ht="12.7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</row>
    <row r="417" spans="1:23" ht="12.7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</row>
    <row r="418" spans="1:23" ht="12.7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</row>
    <row r="419" spans="1:23" ht="12.7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</row>
    <row r="420" spans="1:23" ht="12.7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</row>
    <row r="421" spans="1:23" ht="12.7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</row>
    <row r="422" spans="1:23" ht="12.7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</row>
    <row r="423" spans="1:23" ht="12.7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</row>
    <row r="424" spans="1:23" ht="12.7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</row>
    <row r="425" spans="1:23" ht="12.7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</row>
    <row r="426" spans="1:23" ht="12.7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</row>
    <row r="427" spans="1:23" ht="12.7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</row>
    <row r="428" spans="1:23" ht="12.7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</row>
    <row r="429" spans="1:23" ht="12.7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</row>
    <row r="430" spans="1:23" ht="12.7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</row>
    <row r="431" spans="1:23" ht="12.7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</row>
    <row r="432" spans="1:23" ht="12.7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</row>
    <row r="433" spans="1:23" ht="12.7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</row>
    <row r="434" spans="1:23" ht="12.7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</row>
    <row r="435" spans="1:23" ht="12.7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</row>
    <row r="436" spans="1:23" ht="12.7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</row>
    <row r="437" spans="1:23" ht="12.7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</row>
    <row r="438" spans="1:23" ht="12.7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</row>
    <row r="439" spans="1:23" ht="12.7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</row>
    <row r="440" spans="1:23" ht="12.7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</row>
    <row r="441" spans="1:23" ht="12.7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</row>
    <row r="442" spans="1:23" ht="12.7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</row>
    <row r="443" spans="1:23" ht="12.7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</row>
    <row r="444" spans="1:23" ht="12.7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</row>
    <row r="445" spans="1:23" ht="12.7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</row>
    <row r="446" spans="1:23" ht="12.7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</row>
    <row r="447" spans="1:23" ht="12.7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</row>
    <row r="448" spans="1:23" ht="12.7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</row>
    <row r="449" spans="1:23" ht="12.7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</row>
    <row r="450" spans="1:23" ht="12.7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</row>
    <row r="451" spans="1:23" ht="12.7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</row>
    <row r="452" spans="1:23" ht="12.7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</row>
    <row r="453" spans="1:23" ht="12.7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</row>
    <row r="454" spans="1:23" ht="12.7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</row>
    <row r="455" spans="1:23" ht="12.7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</row>
    <row r="456" spans="1:23" ht="12.7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</row>
    <row r="457" spans="1:23" ht="12.7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</row>
    <row r="458" spans="1:23" ht="12.7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</row>
    <row r="459" spans="1:23" ht="12.7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</row>
    <row r="460" spans="1:23" ht="12.7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</row>
    <row r="461" spans="1:23" ht="12.7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</row>
    <row r="462" spans="1:23" ht="12.7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</row>
    <row r="463" spans="1:23" ht="12.7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</row>
    <row r="464" spans="1:23" ht="12.7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</row>
    <row r="465" spans="1:23" ht="12.7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</row>
    <row r="466" spans="1:23" ht="12.7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</row>
    <row r="467" spans="1:23" ht="12.7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</row>
    <row r="468" spans="1:23" ht="12.7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</row>
    <row r="469" spans="1:23" ht="12.7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</row>
    <row r="470" spans="1:23" ht="12.7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</row>
    <row r="471" spans="1:23" ht="12.7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</row>
    <row r="472" spans="1:23" ht="12.7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</row>
    <row r="473" spans="1:23" ht="12.7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</row>
    <row r="474" spans="1:23" ht="12.7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</row>
    <row r="475" spans="1:23" ht="12.7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</row>
    <row r="476" spans="1:23" ht="12.7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</row>
    <row r="477" spans="1:23" ht="12.7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</row>
    <row r="478" spans="1:23" ht="12.7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</row>
    <row r="479" spans="1:23" ht="12.7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</row>
    <row r="480" spans="1:23" ht="12.7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</row>
    <row r="481" spans="1:23" ht="12.7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</row>
    <row r="482" spans="1:23" ht="12.7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</row>
    <row r="483" spans="1:23" ht="12.7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</row>
    <row r="484" spans="1:23" ht="12.7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</row>
    <row r="485" spans="1:23" ht="12.7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</row>
    <row r="486" spans="1:23" ht="12.7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</row>
    <row r="487" spans="1:23" ht="12.7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</row>
    <row r="488" spans="1:23" ht="12.7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</row>
    <row r="489" spans="1:23" ht="12.7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</row>
    <row r="490" spans="1:23" ht="12.7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</row>
    <row r="491" spans="1:23" ht="12.7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</row>
    <row r="492" spans="1:23" ht="12.7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</row>
    <row r="493" spans="1:23" ht="12.7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</row>
    <row r="494" spans="1:23" ht="12.7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</row>
    <row r="495" spans="1:23" ht="12.7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</row>
    <row r="496" spans="1:23" ht="12.7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</row>
    <row r="497" spans="1:23" ht="12.7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</row>
    <row r="498" spans="1:23" ht="12.7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</row>
    <row r="499" spans="1:23" ht="12.7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</row>
    <row r="500" spans="1:23" ht="12.7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</row>
    <row r="501" spans="1:23" ht="12.7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</row>
    <row r="502" spans="1:23" ht="12.7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</row>
    <row r="503" spans="1:23" ht="12.7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</row>
    <row r="504" spans="1:23" ht="12.7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</row>
    <row r="505" spans="1:23" ht="12.7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</row>
    <row r="506" spans="1:23" ht="12.7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</row>
    <row r="507" spans="1:23" ht="12.7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</row>
    <row r="508" spans="1:23" ht="12.7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</row>
    <row r="509" spans="1:23" ht="12.7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</row>
    <row r="510" spans="1:23" ht="12.7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</row>
    <row r="511" spans="1:23" ht="12.7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</row>
    <row r="512" spans="1:23" ht="12.7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</row>
    <row r="513" spans="1:23" ht="12.7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</row>
    <row r="514" spans="1:23" ht="12.7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</row>
    <row r="515" spans="1:23" ht="12.7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</row>
    <row r="516" spans="1:23" ht="12.7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</row>
    <row r="517" spans="1:23" ht="12.7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</row>
    <row r="518" spans="1:23" ht="12.7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</row>
    <row r="519" spans="1:23" ht="12.7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</row>
    <row r="520" spans="1:23" ht="12.7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</row>
    <row r="521" spans="1:23" ht="12.7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</row>
    <row r="522" spans="1:23" ht="12.7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</row>
    <row r="523" spans="1:23" ht="12.7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</row>
    <row r="524" spans="1:23" ht="12.7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</row>
    <row r="525" spans="1:23" ht="12.7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</row>
    <row r="526" spans="1:23" ht="12.7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</row>
    <row r="527" spans="1:23" ht="12.7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</row>
    <row r="528" spans="1:23" ht="12.7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</row>
    <row r="529" spans="1:23" ht="12.7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</row>
    <row r="530" spans="1:23" ht="12.7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</row>
    <row r="531" spans="1:23" ht="12.7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</row>
    <row r="532" spans="1:23" ht="12.7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</row>
    <row r="533" spans="1:23" ht="12.7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</row>
    <row r="534" spans="1:23" ht="12.7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</row>
    <row r="535" spans="1:23" ht="12.7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</row>
    <row r="536" spans="1:23" ht="12.7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</row>
    <row r="537" spans="1:23" ht="12.7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</row>
    <row r="538" spans="1:23" ht="12.7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</row>
    <row r="539" spans="1:23" ht="12.7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</row>
    <row r="540" spans="1:23" ht="12.7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</row>
    <row r="541" spans="1:23" ht="12.7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</row>
    <row r="542" spans="1:23" ht="12.7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</row>
    <row r="543" spans="1:23" ht="12.7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</row>
    <row r="544" spans="1:23" ht="12.7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</row>
    <row r="545" spans="1:23" ht="12.7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</row>
    <row r="546" spans="1:23" ht="12.7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</row>
    <row r="547" spans="1:23" ht="12.7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</row>
    <row r="548" spans="1:23" ht="12.7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</row>
    <row r="549" spans="1:23" ht="12.7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</row>
    <row r="550" spans="1:23" ht="12.7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</row>
    <row r="551" spans="1:23" ht="12.7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</row>
    <row r="552" spans="1:23" ht="12.7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</row>
    <row r="553" spans="1:23" ht="12.7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</row>
    <row r="554" spans="1:23" ht="12.7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</row>
    <row r="555" spans="1:23" ht="12.7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</row>
    <row r="556" spans="1:23" ht="12.7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</row>
    <row r="557" spans="1:23" ht="12.7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</row>
    <row r="558" spans="1:23" ht="12.7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</row>
    <row r="559" spans="1:23" ht="12.7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</row>
    <row r="560" spans="1:23" ht="12.7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</row>
    <row r="561" spans="1:23" ht="12.7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</row>
    <row r="562" spans="1:23" ht="12.7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</row>
    <row r="563" spans="1:23" ht="12.7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</row>
    <row r="564" spans="1:23" ht="12.7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</row>
    <row r="565" spans="1:23" ht="12.7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</row>
    <row r="566" spans="1:23" ht="12.7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</row>
    <row r="567" spans="1:23" ht="12.7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</row>
    <row r="568" spans="1:23" ht="12.7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</row>
    <row r="569" spans="1:23" ht="12.7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</row>
    <row r="570" spans="1:23" ht="12.7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</row>
    <row r="571" spans="1:23" ht="12.7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</row>
    <row r="572" spans="1:23" ht="12.7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</row>
    <row r="573" spans="1:23" ht="12.7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</row>
    <row r="574" spans="1:23" ht="12.7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</row>
    <row r="575" spans="1:23" ht="12.7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</row>
    <row r="576" spans="1:23" ht="12.7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</row>
    <row r="577" spans="1:23" ht="12.7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</row>
    <row r="578" spans="1:23" ht="12.7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</row>
    <row r="579" spans="1:23" ht="12.7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</row>
    <row r="580" spans="1:23" ht="12.7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</row>
    <row r="581" spans="1:23" ht="12.7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</row>
    <row r="582" spans="1:23" ht="12.7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</row>
    <row r="583" spans="1:23" ht="12.7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</row>
    <row r="584" spans="1:23" ht="12.7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</row>
    <row r="585" spans="1:23" ht="12.7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</row>
    <row r="586" spans="1:23" ht="12.7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</row>
    <row r="587" spans="1:23" ht="12.7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</row>
    <row r="588" spans="1:23" ht="12.7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</row>
    <row r="589" spans="1:23" ht="12.7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</row>
    <row r="590" spans="1:23" ht="12.7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</row>
    <row r="591" spans="1:23" ht="12.7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</row>
    <row r="592" spans="1:23" ht="12.7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</row>
    <row r="593" spans="1:29" ht="12.7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</row>
    <row r="594" spans="1:29" ht="12.7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</row>
    <row r="595" spans="1:29" ht="12.7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</row>
    <row r="596" spans="1:29" ht="12.7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</row>
    <row r="597" spans="1:29" ht="12.7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</row>
    <row r="598" spans="1:29" ht="12.7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</row>
    <row r="599" spans="1:29" ht="12.7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</row>
    <row r="600" spans="1:29" ht="12.75" customHeight="1" thickBo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</row>
    <row r="601" spans="1:29" ht="12.75" customHeight="1" thickBo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AA601" s="17" t="s">
        <v>36</v>
      </c>
      <c r="AB601" s="18"/>
      <c r="AC601" s="19"/>
    </row>
    <row r="602" spans="1:29" ht="12.7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AA602" s="17" t="s">
        <v>37</v>
      </c>
      <c r="AB602" s="20" t="s">
        <v>38</v>
      </c>
      <c r="AC602" s="20"/>
    </row>
    <row r="603" spans="1:29" ht="12.7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AA603" s="21" t="s">
        <v>39</v>
      </c>
      <c r="AB603" s="22" t="s">
        <v>40</v>
      </c>
      <c r="AC603" s="22"/>
    </row>
    <row r="604" spans="1:29" ht="12.7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AA604" s="21" t="s">
        <v>41</v>
      </c>
      <c r="AB604" s="22" t="s">
        <v>42</v>
      </c>
      <c r="AC604" s="22"/>
    </row>
    <row r="605" spans="1:29" ht="12.7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AA605" s="21" t="s">
        <v>43</v>
      </c>
      <c r="AB605" s="22" t="s">
        <v>44</v>
      </c>
      <c r="AC605" s="22" t="s">
        <v>45</v>
      </c>
    </row>
    <row r="606" spans="1:29" ht="12.7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AA606" s="21" t="s">
        <v>46</v>
      </c>
      <c r="AB606" s="22" t="s">
        <v>44</v>
      </c>
      <c r="AC606" s="22" t="s">
        <v>47</v>
      </c>
    </row>
    <row r="607" spans="1:29" ht="12.7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AA607" s="23" t="s">
        <v>48</v>
      </c>
      <c r="AB607" s="24" t="s">
        <v>49</v>
      </c>
      <c r="AC607" s="24" t="s">
        <v>50</v>
      </c>
    </row>
    <row r="608" spans="1:29" ht="12.7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AA608" s="23" t="s">
        <v>51</v>
      </c>
      <c r="AB608" s="24" t="s">
        <v>52</v>
      </c>
      <c r="AC608" s="24" t="s">
        <v>53</v>
      </c>
    </row>
    <row r="609" spans="1:29" ht="12.7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AA609" s="23" t="s">
        <v>54</v>
      </c>
      <c r="AB609" s="24" t="s">
        <v>55</v>
      </c>
      <c r="AC609" s="24" t="s">
        <v>56</v>
      </c>
    </row>
    <row r="610" spans="1:29" ht="12.7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AA610" s="23" t="s">
        <v>54</v>
      </c>
      <c r="AB610" s="24" t="s">
        <v>57</v>
      </c>
      <c r="AC610" s="24" t="s">
        <v>58</v>
      </c>
    </row>
    <row r="611" spans="1:29" ht="12.7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AA611" s="23" t="s">
        <v>54</v>
      </c>
      <c r="AB611" s="24" t="s">
        <v>59</v>
      </c>
      <c r="AC611" s="24" t="s">
        <v>60</v>
      </c>
    </row>
    <row r="612" spans="1:29" ht="12.75" customHeight="1" thickBo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AA612" s="25" t="s">
        <v>54</v>
      </c>
      <c r="AB612" s="26" t="s">
        <v>61</v>
      </c>
      <c r="AC612" s="26" t="s">
        <v>62</v>
      </c>
    </row>
    <row r="613" spans="1:29" ht="12.7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</row>
    <row r="614" spans="1:29" ht="12.7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</row>
    <row r="615" spans="1:29" ht="12.7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</row>
    <row r="616" spans="1:29" ht="12.7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</row>
    <row r="617" spans="1:29" ht="12.7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</row>
    <row r="618" spans="1:29" ht="12.7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</row>
    <row r="619" spans="1:29" ht="12.7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</row>
    <row r="620" spans="1:29" ht="12.7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</row>
    <row r="621" spans="1:29" ht="12.7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</row>
    <row r="622" spans="1:29" ht="12.7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</row>
    <row r="623" spans="1:29" ht="12.7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</row>
    <row r="624" spans="1:29" ht="12.7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</row>
    <row r="625" spans="1:23" ht="12.7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</row>
    <row r="626" spans="1:23" ht="12.7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</row>
    <row r="627" spans="1:23" ht="12.7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</row>
    <row r="628" spans="1:23" ht="12.7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</row>
    <row r="629" spans="1:23" ht="12.7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</row>
    <row r="630" spans="1:23" ht="12.7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</row>
    <row r="631" spans="1:23" ht="12.7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</row>
    <row r="632" spans="1:23" ht="12.7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</row>
    <row r="633" spans="1:23" ht="12.7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</row>
    <row r="634" spans="1:23" ht="12.7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</row>
    <row r="635" spans="1:23" ht="12.7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</row>
    <row r="636" spans="1:23" ht="12.7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</row>
    <row r="637" spans="1:23" ht="12.7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</row>
    <row r="638" spans="1:23" ht="12.7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</row>
    <row r="639" spans="1:23" ht="12.7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</row>
    <row r="640" spans="1:23" ht="12.7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</row>
    <row r="641" spans="1:23" ht="12.7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</row>
    <row r="642" spans="1:23" ht="12.7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</row>
    <row r="643" spans="1:23" ht="12.7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</row>
    <row r="644" spans="1:23" ht="12.7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</row>
    <row r="645" spans="1:23" ht="12.7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</row>
    <row r="646" spans="1:23" ht="12.7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</row>
    <row r="647" spans="1:23" ht="12.7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</row>
    <row r="648" spans="1:23" ht="12.7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</row>
    <row r="649" spans="1:23" ht="12.7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</row>
    <row r="650" spans="1:23" ht="12.7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</row>
    <row r="651" spans="1:23" ht="12.7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</row>
    <row r="652" spans="1:23" ht="12.7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</row>
    <row r="653" spans="1:23" ht="12.7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</row>
    <row r="654" spans="1:23" ht="12.7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</row>
    <row r="655" spans="1:23" ht="12.7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</row>
    <row r="656" spans="1:23" ht="12.7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</row>
    <row r="657" spans="1:23" ht="12.7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</row>
    <row r="658" spans="1:23" ht="12.7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</row>
    <row r="659" spans="1:23" ht="12.7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</row>
    <row r="660" spans="1:23" ht="12.7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</row>
    <row r="661" spans="1:23" ht="12.7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</row>
    <row r="662" spans="1:23" ht="12.7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</row>
    <row r="663" spans="1:23" ht="12.7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</row>
    <row r="664" spans="1:23" ht="12.7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</row>
    <row r="665" spans="1:23" ht="12.7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</row>
    <row r="666" spans="1:23" ht="12.7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</row>
    <row r="667" spans="1:23" ht="12.7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</row>
    <row r="668" spans="1:23" ht="12.7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</row>
    <row r="669" spans="1:23" ht="12.7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</row>
    <row r="670" spans="1:23" ht="12.7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</row>
    <row r="671" spans="1:23" ht="12.7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</row>
    <row r="672" spans="1:23" ht="12.7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</row>
    <row r="673" spans="1:23" ht="12.7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</row>
    <row r="674" spans="1:23" ht="12.7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</row>
    <row r="675" spans="1:23" ht="12.7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</row>
    <row r="676" spans="1:23" ht="12.7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</row>
    <row r="677" spans="1:23" ht="12.7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</row>
    <row r="678" spans="1:23" ht="12.7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</row>
    <row r="679" spans="1:23" ht="12.7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</row>
    <row r="680" spans="1:23" ht="12.7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</row>
    <row r="681" spans="1:23" ht="12.7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</row>
    <row r="682" spans="1:23" ht="12.7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</row>
    <row r="683" spans="1:23" ht="12.7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</row>
    <row r="684" spans="1:23" ht="12.7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</row>
    <row r="685" spans="1:23" ht="12.7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</row>
    <row r="686" spans="1:23" ht="12.7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</row>
    <row r="687" spans="1:23" ht="12.7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</row>
    <row r="688" spans="1:23" ht="12.7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</row>
    <row r="689" spans="1:23" ht="12.7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</row>
    <row r="690" spans="1:23" ht="12.7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</row>
    <row r="691" spans="1:23" ht="12.7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</row>
    <row r="692" spans="1:23" ht="12.7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</row>
    <row r="693" spans="1:23" ht="12.7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</row>
    <row r="694" spans="1:23" ht="12.7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</row>
    <row r="695" spans="1:23" ht="12.7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</row>
    <row r="696" spans="1:23" ht="12.7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</row>
    <row r="697" spans="1:23" ht="12.7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</row>
    <row r="698" spans="1:23" ht="12.7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</row>
    <row r="699" spans="1:23" ht="12.7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</row>
    <row r="700" spans="1:23" ht="12.7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</row>
    <row r="701" spans="1:23" ht="12.7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</row>
    <row r="702" spans="1:23" ht="12.7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</row>
    <row r="703" spans="1:23" ht="12.7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</row>
    <row r="704" spans="1:23" ht="12.7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</row>
    <row r="705" spans="1:23" ht="12.7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</row>
    <row r="706" spans="1:23" ht="12.7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</row>
    <row r="707" spans="1:23" ht="12.7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</row>
    <row r="708" spans="1:23" ht="12.7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</row>
    <row r="709" spans="1:23" ht="12.7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</row>
    <row r="710" spans="1:23" ht="12.7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</row>
    <row r="711" spans="1:23" ht="12.7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</row>
    <row r="712" spans="1:23" ht="12.7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</row>
    <row r="713" spans="1:23" ht="12.7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</row>
    <row r="714" spans="1:23" ht="12.7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</row>
    <row r="715" spans="1:23" ht="12.7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</row>
    <row r="716" spans="1:23" ht="12.7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</row>
    <row r="717" spans="1:23" ht="12.7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</row>
    <row r="718" spans="1:23" ht="12.7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</row>
    <row r="719" spans="1:23" ht="12.7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</row>
    <row r="720" spans="1:23" ht="12.7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</row>
    <row r="721" spans="1:23" ht="12.7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</row>
    <row r="722" spans="1:23" ht="12.7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</row>
    <row r="723" spans="1:23" ht="12.7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</row>
    <row r="724" spans="1:23" ht="12.7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</row>
    <row r="725" spans="1:23" ht="12.7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</row>
    <row r="726" spans="1:23" ht="12.7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</row>
    <row r="727" spans="1:23" ht="12.7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</row>
    <row r="728" spans="1:23" ht="12.7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</row>
    <row r="729" spans="1:23" ht="12.7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</row>
    <row r="730" spans="1:23" ht="12.7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</row>
    <row r="731" spans="1:23" ht="12.7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</row>
    <row r="732" spans="1:23" ht="12.7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</row>
    <row r="733" spans="1:23" ht="12.7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</row>
    <row r="734" spans="1:23" ht="12.7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</row>
    <row r="735" spans="1:23" ht="12.7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</row>
    <row r="736" spans="1:23" ht="12.7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</row>
    <row r="737" spans="1:23" ht="12.7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</row>
    <row r="738" spans="1:23" ht="12.7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</row>
    <row r="739" spans="1:23" ht="12.7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</row>
    <row r="740" spans="1:23" ht="12.7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</row>
    <row r="741" spans="1:23" ht="12.7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</row>
    <row r="742" spans="1:23" ht="12.7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</row>
    <row r="743" spans="1:23" ht="12.7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</row>
    <row r="744" spans="1:23" ht="12.7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</row>
    <row r="745" spans="1:23" ht="12.7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</row>
    <row r="746" spans="1:23" ht="12.7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</row>
    <row r="747" spans="1:23" ht="12.7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</row>
    <row r="748" spans="1:23" ht="12.7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</row>
    <row r="749" spans="1:23" ht="12.7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</row>
    <row r="750" spans="1:23" ht="12.7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</row>
    <row r="751" spans="1:23" ht="12.7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</row>
    <row r="752" spans="1:23" ht="12.7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</row>
    <row r="753" spans="1:23" ht="12.7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</row>
    <row r="754" spans="1:23" ht="12.7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</row>
    <row r="755" spans="1:23" ht="12.7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</row>
    <row r="756" spans="1:23" ht="12.7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</row>
    <row r="757" spans="1:23" ht="12.7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</row>
    <row r="758" spans="1:23" ht="12.7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</row>
    <row r="759" spans="1:23" ht="12.7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</row>
    <row r="760" spans="1:23" ht="12.7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</row>
    <row r="761" spans="1:23" ht="12.7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</row>
    <row r="762" spans="1:23" ht="12.7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</row>
    <row r="763" spans="1:23" ht="12.7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</row>
    <row r="764" spans="1:23" ht="12.7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</row>
    <row r="765" spans="1:23" ht="12.7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</row>
    <row r="766" spans="1:23" ht="12.7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</row>
    <row r="767" spans="1:23" ht="12.7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</row>
    <row r="768" spans="1:23" ht="12.7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</row>
    <row r="769" spans="1:23" ht="12.7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</row>
    <row r="770" spans="1:23" ht="12.7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</row>
    <row r="771" spans="1:23" ht="12.7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</row>
    <row r="772" spans="1:23" ht="12.7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</row>
    <row r="773" spans="1:23" ht="12.7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</row>
    <row r="774" spans="1:23" ht="12.7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</row>
    <row r="775" spans="1:23" ht="12.7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</row>
    <row r="776" spans="1:23" ht="12.7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</row>
    <row r="777" spans="1:23" ht="12.7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</row>
    <row r="778" spans="1:23" ht="12.7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</row>
    <row r="779" spans="1:23" ht="12.7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</row>
    <row r="780" spans="1:23" ht="12.7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</row>
    <row r="781" spans="1:23" ht="12.7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</row>
    <row r="782" spans="1:23" ht="12.7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</row>
    <row r="783" spans="1:23" ht="12.7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</row>
    <row r="784" spans="1:23" ht="12.7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</row>
    <row r="785" spans="1:23" ht="12.7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</row>
    <row r="786" spans="1:23" ht="12.7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</row>
    <row r="787" spans="1:23" ht="12.7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</row>
    <row r="788" spans="1:23" ht="12.7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</row>
    <row r="789" spans="1:23" ht="12.7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</row>
    <row r="790" spans="1:23" ht="12.7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</row>
    <row r="791" spans="1:23" ht="12.7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</row>
    <row r="792" spans="1:23" ht="12.7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</row>
    <row r="793" spans="1:23" ht="12.7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</row>
    <row r="794" spans="1:23" ht="12.7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</row>
    <row r="795" spans="1:23" ht="12.7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</row>
    <row r="796" spans="1:23" ht="12.7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</row>
    <row r="797" spans="1:23" ht="12.7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</row>
    <row r="798" spans="1:23" ht="12.7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</row>
    <row r="799" spans="1:23" ht="12.7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</row>
    <row r="800" spans="1:23" ht="12.7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</row>
    <row r="801" spans="1:23" ht="12.7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</row>
    <row r="802" spans="1:23" ht="12.7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</row>
    <row r="803" spans="1:23" ht="12.7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</row>
    <row r="804" spans="1:23" ht="12.7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</row>
    <row r="805" spans="1:23" ht="12.7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</row>
    <row r="806" spans="1:23" ht="12.7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</row>
    <row r="807" spans="1:23" ht="12.7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</row>
    <row r="808" spans="1:23" ht="12.7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</row>
    <row r="809" spans="1:23" ht="12.7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</row>
    <row r="810" spans="1:23" ht="12.7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</row>
    <row r="811" spans="1:23" ht="12.7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</row>
    <row r="812" spans="1:23" ht="12.7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</row>
    <row r="813" spans="1:23" ht="12.7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</row>
    <row r="814" spans="1:23" ht="12.7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</row>
    <row r="815" spans="1:23" ht="12.7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</row>
    <row r="816" spans="1:23" ht="12.7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</row>
    <row r="817" spans="1:23" ht="12.7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</row>
    <row r="818" spans="1:23" ht="12.7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</row>
    <row r="819" spans="1:23" ht="12.7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</row>
    <row r="820" spans="1:23" ht="12.7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</row>
    <row r="821" spans="1:23" ht="12.7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</row>
    <row r="822" spans="1:23" ht="12.7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</row>
    <row r="823" spans="1:23" ht="12.7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</row>
    <row r="824" spans="1:23" ht="12.7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</row>
    <row r="825" spans="1:23" ht="12.7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</row>
    <row r="826" spans="1:23" ht="12.7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</row>
    <row r="827" spans="1:23" ht="12.7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</row>
    <row r="828" spans="1:23" ht="12.7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</row>
    <row r="829" spans="1:23" ht="12.7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</row>
    <row r="830" spans="1:23" ht="12.7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</row>
    <row r="831" spans="1:23" ht="12.7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</row>
    <row r="832" spans="1:23" ht="12.7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</row>
    <row r="833" spans="1:23" ht="12.7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</row>
    <row r="834" spans="1:23" ht="12.7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</row>
    <row r="835" spans="1:23" ht="12.7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</row>
    <row r="836" spans="1:23" ht="12.7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</row>
    <row r="837" spans="1:23" ht="12.7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</row>
    <row r="838" spans="1:23" ht="12.7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</row>
    <row r="839" spans="1:23" ht="12.7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</row>
    <row r="840" spans="1:23" ht="12.7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</row>
    <row r="841" spans="1:23" ht="12.7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</row>
    <row r="842" spans="1:23" ht="12.7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</row>
    <row r="843" spans="1:23" ht="12.7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</row>
    <row r="844" spans="1:23" ht="12.7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</row>
    <row r="845" spans="1:23" ht="12.7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</row>
    <row r="846" spans="1:23" ht="12.7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</row>
    <row r="847" spans="1:23" ht="12.7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</row>
    <row r="848" spans="1:23" ht="12.7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</row>
    <row r="849" spans="1:23" ht="12.7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</row>
    <row r="850" spans="1:23" ht="12.7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</row>
    <row r="851" spans="1:23" ht="12.7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</row>
    <row r="852" spans="1:23" ht="12.7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</row>
    <row r="853" spans="1:23" ht="12.7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</row>
    <row r="854" spans="1:23" ht="12.7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</row>
    <row r="855" spans="1:23" ht="12.7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</row>
    <row r="856" spans="1:23" ht="12.7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</row>
    <row r="857" spans="1:23" ht="12.7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</row>
    <row r="858" spans="1:23" ht="12.7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</row>
    <row r="859" spans="1:23" ht="12.7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</row>
    <row r="860" spans="1:23" ht="12.7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</row>
    <row r="861" spans="1:23" ht="12.7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</row>
    <row r="862" spans="1:23" ht="12.7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</row>
    <row r="863" spans="1:23" ht="12.7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</row>
    <row r="864" spans="1:23" ht="12.7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</row>
    <row r="865" spans="1:23" ht="12.7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</row>
    <row r="866" spans="1:23" ht="12.7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</row>
    <row r="867" spans="1:23" ht="12.7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</row>
    <row r="868" spans="1:23" ht="12.7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</row>
    <row r="869" spans="1:23" ht="12.7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</row>
    <row r="870" spans="1:23" ht="12.7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</row>
    <row r="871" spans="1:23" ht="12.7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</row>
    <row r="872" spans="1:23" ht="12.7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</row>
    <row r="873" spans="1:23" ht="12.7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</row>
    <row r="874" spans="1:23" ht="12.7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</row>
    <row r="875" spans="1:23" ht="12.7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</row>
    <row r="876" spans="1:23" ht="12.7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</row>
    <row r="877" spans="1:23" ht="12.7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</row>
    <row r="878" spans="1:23" ht="12.7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</row>
    <row r="879" spans="1:23" ht="12.7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</row>
    <row r="880" spans="1:23" ht="12.7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</row>
    <row r="881" spans="1:23" ht="12.7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</row>
    <row r="882" spans="1:23" ht="12.7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</row>
    <row r="883" spans="1:23" ht="12.7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</row>
    <row r="884" spans="1:23" ht="12.7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</row>
    <row r="885" spans="1:23" ht="12.7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</row>
    <row r="886" spans="1:23" ht="12.7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</row>
    <row r="887" spans="1:23" ht="12.7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</row>
    <row r="888" spans="1:23" ht="12.7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</row>
    <row r="889" spans="1:23" ht="12.7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</row>
    <row r="890" spans="1:23" ht="12.7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</row>
    <row r="891" spans="1:23" ht="12.7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</row>
    <row r="892" spans="1:23" ht="12.7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</row>
    <row r="893" spans="1:23" ht="12.7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</row>
    <row r="894" spans="1:23" ht="12.7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</row>
    <row r="895" spans="1:23" ht="12.7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</row>
    <row r="896" spans="1:23" ht="12.7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</row>
    <row r="897" spans="1:23" ht="12.7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</row>
    <row r="898" spans="1:23" ht="12.7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</row>
    <row r="899" spans="1:23" ht="12.7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</row>
    <row r="900" spans="1:23" ht="12.7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</row>
    <row r="901" spans="1:23" ht="12.7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</row>
    <row r="902" spans="1:23" ht="12.7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</row>
    <row r="903" spans="1:23" ht="12.7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</row>
    <row r="904" spans="1:23" ht="12.7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</row>
    <row r="905" spans="1:23" ht="12.7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</row>
    <row r="906" spans="1:23" ht="12.7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</row>
    <row r="907" spans="1:23" ht="12.7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</row>
    <row r="908" spans="1:23" ht="12.7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</row>
    <row r="909" spans="1:23" ht="12.7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</row>
    <row r="910" spans="1:23" ht="12.7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</row>
    <row r="911" spans="1:23" ht="12.7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</row>
    <row r="912" spans="1:23" ht="12.7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</row>
    <row r="913" spans="1:23" ht="12.7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</row>
    <row r="914" spans="1:23" ht="12.7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</row>
    <row r="915" spans="1:23" ht="12.7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</row>
    <row r="916" spans="1:23" ht="12.7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</row>
    <row r="917" spans="1:23" ht="12.7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</row>
    <row r="918" spans="1:23" ht="12.7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</row>
    <row r="919" spans="1:23" ht="12.7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</row>
    <row r="920" spans="1:23" ht="12.7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</row>
    <row r="921" spans="1:23" ht="12.7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</row>
    <row r="922" spans="1:23" ht="12.7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</row>
    <row r="923" spans="1:23" ht="12.7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</row>
    <row r="924" spans="1:23" ht="12.7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</row>
    <row r="925" spans="1:23" ht="12.7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</row>
    <row r="926" spans="1:23" ht="12.7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</row>
    <row r="927" spans="1:23" ht="12.7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</row>
    <row r="928" spans="1:23" ht="12.7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</row>
    <row r="929" spans="1:23" ht="12.7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</row>
    <row r="930" spans="1:23" ht="12.7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</row>
    <row r="931" spans="1:23" ht="12.7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</row>
    <row r="932" spans="1:23" ht="12.7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</row>
    <row r="933" spans="1:23" ht="12.7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</row>
    <row r="934" spans="1:23" ht="12.7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</row>
    <row r="935" spans="1:23" ht="12.7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</row>
    <row r="936" spans="1:23" ht="12.7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</row>
    <row r="937" spans="1:23" ht="12.7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</row>
    <row r="938" spans="1:23" ht="12.7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</row>
    <row r="939" spans="1:23" ht="12.7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</row>
    <row r="940" spans="1:23" ht="12.7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</row>
    <row r="941" spans="1:23" ht="12.7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</row>
    <row r="942" spans="1:23" ht="12.7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</row>
    <row r="943" spans="1:23" ht="12.7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</row>
    <row r="944" spans="1:23" ht="12.7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</row>
    <row r="945" spans="1:23" ht="12.7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</row>
    <row r="946" spans="1:23" ht="12.7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</row>
    <row r="947" spans="1:23" ht="12.7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</row>
    <row r="948" spans="1:23" ht="12.7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</row>
    <row r="949" spans="1:23" ht="12.7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</row>
    <row r="950" spans="1:23" ht="12.7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</row>
    <row r="951" spans="1:23" ht="12.7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</row>
    <row r="952" spans="1:23" ht="12.7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</row>
    <row r="953" spans="1:23" ht="12.7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</row>
    <row r="954" spans="1:23" ht="12.7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</row>
    <row r="955" spans="1:23" ht="12.7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</row>
    <row r="956" spans="1:23" ht="12.7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</row>
    <row r="957" spans="1:23" ht="12.7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</row>
    <row r="958" spans="1:23" ht="12.7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</row>
    <row r="959" spans="1:23" ht="12.7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</row>
    <row r="960" spans="1:23" ht="12.7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</row>
    <row r="961" spans="1:23" ht="12.7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</row>
    <row r="962" spans="1:23" ht="12.7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</row>
    <row r="963" spans="1:23" ht="12.7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</row>
    <row r="964" spans="1:23" ht="12.7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</row>
    <row r="965" spans="1:23" ht="12.7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</row>
    <row r="966" spans="1:23" ht="12.7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</row>
    <row r="967" spans="1:23" ht="12.7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</row>
    <row r="968" spans="1:23" ht="12.7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</row>
    <row r="969" spans="1:23" ht="12.7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</row>
    <row r="970" spans="1:23" ht="12.7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</row>
    <row r="971" spans="1:23" ht="12.7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</row>
    <row r="972" spans="1:23" ht="12.7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</row>
    <row r="973" spans="1:23" ht="12.7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</row>
    <row r="974" spans="1:23" ht="12.7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</row>
    <row r="975" spans="1:23" ht="12.7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</row>
    <row r="976" spans="1:23" ht="12.7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</row>
    <row r="977" spans="1:23" ht="12.7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</row>
    <row r="978" spans="1:23" ht="12.7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</row>
    <row r="979" spans="1:23" ht="12.7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</row>
    <row r="980" spans="1:23" ht="12.7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</row>
    <row r="981" spans="1:23" ht="12.7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</row>
    <row r="982" spans="1:23" ht="12.7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</row>
    <row r="983" spans="1:23" ht="12.7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</row>
    <row r="984" spans="1:23" ht="12.7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</row>
    <row r="985" spans="1:23" ht="12.7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</row>
    <row r="986" spans="1:23" ht="12.7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</row>
    <row r="987" spans="1:23" ht="12.7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</row>
    <row r="988" spans="1:23" ht="12.7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</row>
    <row r="989" spans="1:23" ht="12.7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</row>
    <row r="990" spans="1:23" ht="12.7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</row>
    <row r="991" spans="1:23" ht="12.7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</row>
    <row r="992" spans="1:23" ht="12.7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</row>
    <row r="993" spans="1:23" ht="12.7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</row>
    <row r="994" spans="1:23" ht="12.7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</row>
    <row r="995" spans="1:23" ht="12.7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</row>
    <row r="996" spans="1:23" ht="12.7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</row>
    <row r="997" spans="1:23" ht="12.75" customHeight="1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</row>
    <row r="998" spans="1:23" ht="12.75" customHeight="1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</row>
    <row r="999" spans="1:23" ht="12.75" customHeight="1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</row>
    <row r="1000" spans="1:23" ht="12.75" customHeight="1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</row>
    <row r="1001" spans="1:23" ht="12.75" customHeight="1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</row>
    <row r="1002" spans="1:23" ht="12.75" customHeight="1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</row>
    <row r="1003" spans="1:23" ht="12.75" customHeight="1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</row>
    <row r="1004" spans="1:23" ht="12.75" customHeight="1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</row>
    <row r="1005" spans="1:23" ht="12.75" customHeight="1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</row>
    <row r="1006" spans="1:23" ht="12.75" customHeight="1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</row>
    <row r="1007" spans="1:23" ht="12.75" customHeight="1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</row>
    <row r="1008" spans="1:23" ht="12.75" customHeight="1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</row>
    <row r="1009" spans="1:23" ht="12.75" customHeight="1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</row>
    <row r="1010" spans="1:23" ht="12.75" customHeight="1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</row>
    <row r="1011" spans="1:23" ht="12.75" customHeight="1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</row>
    <row r="1012" spans="1:23" ht="12.75" customHeight="1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</row>
    <row r="1013" spans="1:23" ht="12.75" customHeight="1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</row>
    <row r="1014" spans="1:23" ht="12.75" customHeight="1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</row>
    <row r="1015" spans="1:23" ht="12.75" customHeight="1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</row>
    <row r="1016" spans="1:23" ht="12.75" customHeight="1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</row>
    <row r="1017" spans="1:23" ht="12.75" customHeight="1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</row>
    <row r="1018" spans="1:23" ht="12.75" customHeight="1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</row>
    <row r="1019" spans="1:23" ht="12.75" customHeight="1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</row>
    <row r="1020" spans="1:23" ht="12.75" customHeight="1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</row>
    <row r="1021" spans="1:23" ht="12.75" customHeight="1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</row>
    <row r="1022" spans="1:23" ht="12.75" customHeight="1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</row>
    <row r="1023" spans="1:23" ht="12.75" customHeight="1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</row>
    <row r="1024" spans="1:23" ht="12.75" customHeight="1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</row>
    <row r="1025" spans="1:23" ht="12.75" customHeight="1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</row>
    <row r="1026" spans="1:23" ht="12.75" customHeight="1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</row>
    <row r="1027" spans="1:23" ht="12.75" customHeight="1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</row>
    <row r="1028" spans="1:23" ht="12.75" customHeight="1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</row>
    <row r="1029" spans="1:23" ht="12.75" customHeight="1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</row>
    <row r="1030" spans="1:23" ht="12.75" customHeight="1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</row>
    <row r="1031" spans="1:23" ht="12.75" customHeight="1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</row>
    <row r="1032" spans="1:23" ht="12.75" customHeight="1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</row>
    <row r="1033" spans="1:23" ht="12.75" customHeight="1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</row>
    <row r="1034" spans="1:23" ht="12.75" customHeight="1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</row>
    <row r="1035" spans="1:23" ht="12.75" customHeight="1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</row>
    <row r="1036" spans="1:23" ht="12.75" customHeight="1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</row>
    <row r="1037" spans="1:23" ht="12.75" customHeight="1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</row>
    <row r="1038" spans="1:23" ht="12.75" customHeight="1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</row>
    <row r="1039" spans="1:23" ht="12.75" customHeight="1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</row>
    <row r="1040" spans="1:23" ht="12.75" customHeight="1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</row>
    <row r="1041" spans="1:23" ht="12.75" customHeight="1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</row>
    <row r="1042" spans="1:23" ht="12.75" customHeight="1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2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</row>
    <row r="1043" spans="1:23" ht="12.75" customHeight="1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</row>
    <row r="1044" spans="1:23" ht="12.75" customHeight="1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2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</row>
    <row r="1045" spans="1:23" ht="12.75" customHeight="1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2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</row>
    <row r="1046" spans="1:23" ht="12.75" customHeight="1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2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</row>
    <row r="1047" spans="1:23" ht="12.75" customHeight="1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2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</row>
    <row r="1048" spans="1:23" ht="12.75" customHeight="1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2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</row>
    <row r="1049" spans="1:23" ht="12.75" customHeight="1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2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</row>
    <row r="1050" spans="1:23" ht="12.75" customHeight="1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2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</row>
    <row r="1051" spans="1:23" ht="12.75" customHeight="1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2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</row>
    <row r="1052" spans="1:23" ht="12.75" customHeight="1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2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</row>
    <row r="1053" spans="1:23" ht="12.75" customHeight="1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2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</row>
    <row r="1054" spans="1:23" ht="12.75" customHeight="1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2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</row>
    <row r="1055" spans="1:23" ht="12.75" customHeight="1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2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</row>
    <row r="1056" spans="1:23" ht="12.75" customHeight="1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2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</row>
    <row r="1057" spans="1:23" ht="12.75" customHeight="1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2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</row>
    <row r="1058" spans="1:23" ht="12.75" customHeight="1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2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</row>
    <row r="1059" spans="1:23" ht="12.75" customHeight="1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2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</row>
    <row r="1060" spans="1:23" ht="12.75" customHeight="1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2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</row>
    <row r="1061" spans="1:23" ht="12.75" customHeight="1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2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</row>
    <row r="1062" spans="1:23" ht="12.75" customHeight="1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2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</row>
    <row r="1063" spans="1:23" ht="12.75" customHeight="1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2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</row>
    <row r="1064" spans="1:23" ht="12.75" customHeight="1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2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</row>
    <row r="1065" spans="1:23" ht="12.75" customHeight="1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2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</row>
    <row r="1066" spans="1:23" ht="12.75" customHeight="1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2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</row>
    <row r="1067" spans="1:23" ht="12.75" customHeight="1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2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</row>
    <row r="1068" spans="1:23" ht="12.75" customHeight="1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2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</row>
    <row r="1069" spans="1:23" ht="12.75" customHeight="1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2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</row>
    <row r="1070" spans="1:23" ht="12.75" customHeight="1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2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</row>
    <row r="1071" spans="1:23" ht="12.75" customHeight="1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2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</row>
    <row r="1072" spans="1:23" ht="12.75" customHeight="1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2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</row>
    <row r="1073" spans="1:23" ht="12.75" customHeight="1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2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</row>
    <row r="1074" spans="1:23" ht="12.75" customHeight="1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2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</row>
    <row r="1075" spans="1:23" ht="12.75" customHeight="1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2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</row>
    <row r="1076" spans="1:23" ht="12.75" customHeight="1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2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</row>
    <row r="1077" spans="1:23" ht="12.75" customHeight="1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2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</row>
    <row r="1078" spans="1:23" ht="12.75" customHeight="1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2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</row>
    <row r="1079" spans="1:23" ht="12.75" customHeight="1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2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</row>
    <row r="1080" spans="1:23" ht="12.75" customHeight="1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2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</row>
    <row r="1081" spans="1:23" ht="12.75" customHeight="1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2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</row>
    <row r="1082" spans="1:23" ht="12.75" customHeight="1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2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</row>
    <row r="1083" spans="1:23" ht="12.75" customHeight="1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2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</row>
    <row r="1084" spans="1:23" ht="12.75" customHeight="1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2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</row>
    <row r="1085" spans="1:23" ht="12.75" customHeight="1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2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</row>
    <row r="1086" spans="1:23" ht="12.75" customHeight="1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2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</row>
    <row r="1087" spans="1:23" ht="12.75" customHeight="1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2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</row>
    <row r="1088" spans="1:23" ht="12.75" customHeight="1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2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</row>
    <row r="1089" spans="1:23" ht="12.75" customHeight="1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2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</row>
    <row r="1090" spans="1:23" ht="12.75" customHeight="1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2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</row>
    <row r="1091" spans="1:23" ht="12.75" customHeight="1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2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</row>
    <row r="1092" spans="1:23" ht="12.75" customHeight="1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2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</row>
    <row r="1093" spans="1:23" ht="12.75" customHeight="1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2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</row>
    <row r="1094" spans="1:23" ht="12.75" customHeight="1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2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</row>
    <row r="1095" spans="1:23" ht="12.75" customHeight="1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2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</row>
    <row r="1096" spans="1:23" ht="12.75" customHeight="1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2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</row>
    <row r="1097" spans="1:23" ht="12.75" customHeight="1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2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</row>
    <row r="1098" spans="1:23" ht="12.75" customHeight="1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2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</row>
    <row r="1099" spans="1:23" ht="12.75" customHeight="1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2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</row>
    <row r="1100" spans="1:23" ht="12.75" customHeight="1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2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</row>
    <row r="1101" spans="1:23" ht="12.75" customHeight="1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2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</row>
    <row r="1102" spans="1:23" ht="12.75" customHeight="1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2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</row>
    <row r="1103" spans="1:23" ht="12.75" customHeight="1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2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</row>
    <row r="1104" spans="1:23" ht="12.75" customHeight="1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2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</row>
    <row r="1105" spans="1:23" ht="12.75" customHeight="1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2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</row>
    <row r="1106" spans="1:23" ht="12.75" customHeight="1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2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</row>
    <row r="1107" spans="1:23" ht="12.75" customHeight="1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2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</row>
    <row r="1108" spans="1:23" ht="12.75" customHeight="1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2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</row>
    <row r="1109" spans="1:23" ht="12.75" customHeight="1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2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</row>
    <row r="1110" spans="1:23" ht="12.75" customHeight="1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2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</row>
    <row r="1111" spans="1:23" ht="12.75" customHeight="1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2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</row>
    <row r="1112" spans="1:23" ht="12.75" customHeight="1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2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</row>
    <row r="1113" spans="1:23" ht="12.75" customHeight="1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2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</row>
    <row r="1114" spans="1:23" ht="12.75" customHeight="1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2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</row>
    <row r="1115" spans="1:23" ht="12.75" customHeight="1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2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</row>
    <row r="1116" spans="1:23" ht="12.75" customHeight="1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2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</row>
    <row r="1117" spans="1:23" ht="12.75" customHeight="1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2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</row>
    <row r="1118" spans="1:23" ht="12.75" customHeight="1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2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</row>
    <row r="1119" spans="1:23" ht="12.75" customHeight="1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2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</row>
    <row r="1120" spans="1:23" ht="12.75" customHeight="1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2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</row>
    <row r="1121" spans="1:23" ht="12.75" customHeight="1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2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</row>
    <row r="1122" spans="1:23" ht="12.75" customHeight="1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2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</row>
    <row r="1123" spans="1:23" ht="12.75" customHeight="1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2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</row>
    <row r="1124" spans="1:23" ht="12.75" customHeight="1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2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</row>
    <row r="1125" spans="1:23" ht="12.75" customHeight="1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2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</row>
    <row r="1126" spans="1:23" ht="12.75" customHeight="1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2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</row>
    <row r="1127" spans="1:23" ht="12.75" customHeight="1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2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</row>
    <row r="1128" spans="1:23" ht="12.75" customHeight="1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2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</row>
    <row r="1129" spans="1:23" ht="12.75" customHeight="1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2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</row>
    <row r="1130" spans="1:23" ht="12.75" customHeight="1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2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</row>
    <row r="1131" spans="1:23" ht="12.75" customHeight="1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2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</row>
    <row r="1132" spans="1:23" ht="12.75" customHeight="1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2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</row>
    <row r="1133" spans="1:23" ht="12.75" customHeight="1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2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</row>
    <row r="1134" spans="1:23" ht="12.75" customHeight="1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2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</row>
    <row r="1135" spans="1:23" ht="12.75" customHeight="1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2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</row>
    <row r="1136" spans="1:23" ht="12.75" customHeight="1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2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</row>
    <row r="1137" spans="1:23" ht="12.75" customHeight="1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2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</row>
    <row r="1138" spans="1:23" ht="12.75" customHeight="1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2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</row>
    <row r="1139" spans="1:23" ht="12.75" customHeight="1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2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</row>
    <row r="1140" spans="1:23" ht="12.75" customHeight="1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2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</row>
    <row r="1141" spans="1:23" ht="12.75" customHeight="1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2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</row>
    <row r="1142" spans="1:23" ht="12.75" customHeight="1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2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</row>
    <row r="1143" spans="1:23" ht="12.75" customHeight="1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2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</row>
    <row r="1144" spans="1:23" ht="12.75" customHeight="1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2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</row>
    <row r="1145" spans="1:23" ht="12.75" customHeight="1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2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</row>
    <row r="1146" spans="1:23" ht="12.75" customHeight="1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2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</row>
    <row r="1147" spans="1:23" ht="12.75" customHeight="1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2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</row>
    <row r="1148" spans="1:23" ht="12.75" customHeight="1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2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</row>
    <row r="1149" spans="1:23" ht="12.75" customHeight="1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2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</row>
    <row r="1150" spans="1:23" ht="12.75" customHeight="1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2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</row>
    <row r="1151" spans="1:23" ht="12.75" customHeight="1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</row>
    <row r="1152" spans="1:23" ht="12.75" customHeight="1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2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</row>
    <row r="1153" spans="1:23" ht="12.75" customHeight="1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2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</row>
    <row r="1154" spans="1:23" ht="12.75" customHeight="1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2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</row>
    <row r="1155" spans="1:23" ht="12.75" customHeight="1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</row>
    <row r="1156" spans="1:23" ht="12.75" customHeight="1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2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</row>
    <row r="1157" spans="1:23" ht="12.75" customHeight="1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2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</row>
    <row r="1158" spans="1:23" ht="12.75" customHeight="1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2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</row>
    <row r="1159" spans="1:23" ht="12.75" customHeight="1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2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</row>
    <row r="1160" spans="1:23" ht="12.75" customHeight="1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2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</row>
    <row r="1161" spans="1:23" ht="12.75" customHeight="1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2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</row>
    <row r="1162" spans="1:23" ht="12.75" customHeight="1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2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</row>
    <row r="1163" spans="1:23" ht="12.75" customHeight="1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2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</row>
    <row r="1164" spans="1:23" ht="12.75" customHeight="1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2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</row>
    <row r="1165" spans="1:23" ht="12.75" customHeight="1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2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</row>
    <row r="1166" spans="1:23" ht="12.75" customHeight="1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2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</row>
    <row r="1167" spans="1:23" ht="12.75" customHeight="1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2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</row>
    <row r="1168" spans="1:23" ht="12.75" customHeight="1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2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</row>
    <row r="1169" spans="1:23" ht="12.75" customHeight="1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2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</row>
    <row r="1170" spans="1:23" ht="12.75" customHeight="1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2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</row>
    <row r="1171" spans="1:23" ht="12.75" customHeight="1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2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</row>
    <row r="1172" spans="1:23" ht="12.75" customHeight="1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2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</row>
    <row r="1173" spans="1:23" ht="12.75" customHeight="1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2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</row>
    <row r="1174" spans="1:23" ht="12.75" customHeight="1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2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</row>
    <row r="1175" spans="1:23" ht="12.75" customHeight="1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2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</row>
    <row r="1176" spans="1:23" ht="12.75" customHeight="1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2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</row>
    <row r="1177" spans="1:23" ht="12.75" customHeight="1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2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</row>
    <row r="1178" spans="1:23" ht="12.75" customHeight="1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2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</row>
    <row r="1179" spans="1:23" ht="12.75" customHeight="1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2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</row>
    <row r="1180" spans="1:23" ht="12.75" customHeight="1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2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</row>
    <row r="1181" spans="1:23" ht="12.75" customHeight="1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2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</row>
    <row r="1182" spans="1:23" ht="12.75" customHeight="1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2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</row>
    <row r="1183" spans="1:23" ht="12.75" customHeight="1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2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</row>
    <row r="1184" spans="1:23" ht="12.75" customHeight="1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2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</row>
    <row r="1185" spans="1:23" ht="12.75" customHeight="1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2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</row>
    <row r="1186" spans="1:23" ht="12.75" customHeight="1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2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</row>
    <row r="1187" spans="1:23" ht="12.75" customHeight="1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2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</row>
    <row r="1188" spans="1:23" ht="12.75" customHeight="1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2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</row>
    <row r="1189" spans="1:23" ht="12.75" customHeight="1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2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</row>
    <row r="1190" spans="1:23" ht="12.75" customHeight="1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2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</row>
    <row r="1191" spans="1:23" ht="12.75" customHeight="1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2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</row>
    <row r="1192" spans="1:23" ht="12.75" customHeight="1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2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</row>
    <row r="1193" spans="1:23" ht="12.75" customHeight="1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2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</row>
    <row r="1194" spans="1:23" ht="12.75" customHeight="1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2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</row>
    <row r="1195" spans="1:23" ht="12.75" customHeight="1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2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</row>
    <row r="1196" spans="1:23" ht="12.75" customHeight="1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2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</row>
    <row r="1197" spans="1:23" ht="12.75" customHeight="1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2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</row>
    <row r="1198" spans="1:23" ht="12.75" customHeight="1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2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</row>
    <row r="1199" spans="1:23" ht="12.75" customHeight="1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2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</row>
    <row r="1200" spans="1:23" ht="12.75" customHeight="1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2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</row>
    <row r="1201" spans="1:23" ht="12.75" customHeight="1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2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</row>
    <row r="1202" spans="1:23" ht="12.75" customHeight="1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2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</row>
    <row r="1203" spans="1:23" ht="12.75" customHeight="1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2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</row>
    <row r="1204" spans="1:23" ht="12.75" customHeight="1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2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</row>
    <row r="1205" spans="1:23" ht="12.75" customHeight="1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2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</row>
    <row r="1206" spans="1:23" ht="12.75" customHeight="1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2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</row>
    <row r="1207" spans="1:23" ht="12.75" customHeight="1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2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</row>
    <row r="1208" spans="1:23" ht="12.75" customHeight="1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2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</row>
    <row r="1209" spans="1:23" ht="12.75" customHeight="1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2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</row>
    <row r="1210" spans="1:23" ht="12.75" customHeight="1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2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</row>
    <row r="1211" spans="1:23" ht="12.75" customHeight="1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2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</row>
    <row r="1212" spans="1:23" ht="12.75" customHeight="1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2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</row>
    <row r="1213" spans="1:23" ht="12.75" customHeight="1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2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</row>
    <row r="1214" spans="1:23" ht="12.75" customHeight="1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2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</row>
    <row r="1215" spans="1:23" ht="12.75" customHeight="1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2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</row>
    <row r="1216" spans="1:23" ht="12.75" customHeight="1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2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</row>
    <row r="1217" spans="1:23" ht="12.75" customHeight="1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2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</row>
    <row r="1218" spans="1:23" ht="12.75" customHeight="1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2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</row>
    <row r="1219" spans="1:23" ht="12.75" customHeight="1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2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</row>
    <row r="1220" spans="1:23" ht="12.75" customHeight="1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2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</row>
    <row r="1221" spans="1:23" ht="12.75" customHeight="1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2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</row>
    <row r="1222" spans="1:23" ht="12.75" customHeight="1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2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</row>
    <row r="1223" spans="1:23" ht="12.75" customHeight="1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2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</row>
    <row r="1224" spans="1:23" ht="12.75" customHeight="1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2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</row>
    <row r="1225" spans="1:23" ht="12.75" customHeight="1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2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</row>
    <row r="1226" spans="1:23" ht="12.75" customHeight="1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2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</row>
    <row r="1227" spans="1:23" ht="12.75" customHeight="1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2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</row>
    <row r="1228" spans="1:23" ht="12.75" customHeight="1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2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</row>
    <row r="1229" spans="1:23" ht="12.75" customHeight="1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2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</row>
    <row r="1230" spans="1:23" ht="12.75" customHeight="1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2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</row>
    <row r="1231" spans="1:23" ht="12.75" customHeight="1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2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</row>
    <row r="1232" spans="1:23" ht="12.75" customHeight="1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2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</row>
    <row r="1233" spans="1:23" ht="12.75" customHeight="1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2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</row>
    <row r="1234" spans="1:23" ht="12.75" customHeight="1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2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</row>
    <row r="1235" spans="1:23" ht="12.75" customHeight="1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2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</row>
    <row r="1236" spans="1:23" ht="12.75" customHeight="1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2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</row>
    <row r="1237" spans="1:23" ht="12.75" customHeight="1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2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</row>
    <row r="1238" spans="1:23" ht="12.75" customHeight="1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2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</row>
    <row r="1239" spans="1:23" ht="12.75" customHeight="1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2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</row>
    <row r="1240" spans="1:23" ht="12.75" customHeight="1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2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</row>
    <row r="1241" spans="1:23" ht="12.75" customHeight="1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2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</row>
    <row r="1242" spans="1:23" ht="12.75" customHeight="1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2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</row>
    <row r="1243" spans="1:23" ht="12.75" customHeight="1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2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</row>
    <row r="1244" spans="1:23" ht="12.75" customHeight="1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2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</row>
    <row r="1245" spans="1:23" ht="12.75" customHeight="1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2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</row>
    <row r="1246" spans="1:23" ht="12.75" customHeight="1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2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</row>
    <row r="1247" spans="1:23" ht="12.75" customHeight="1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2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</row>
    <row r="1248" spans="1:23" ht="12.75" customHeight="1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2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</row>
    <row r="1249" spans="1:23" ht="12.75" customHeight="1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2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</row>
    <row r="1250" spans="1:23" ht="12.75" customHeight="1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2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</row>
    <row r="1251" spans="1:23" ht="12.75" customHeight="1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2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</row>
    <row r="1252" spans="1:23" ht="12.75" customHeight="1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2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</row>
    <row r="1253" spans="1:23" ht="12.75" customHeight="1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2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</row>
    <row r="1254" spans="1:23" ht="12.75" customHeight="1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2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</row>
    <row r="1255" spans="1:23" ht="12.75" customHeight="1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2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</row>
    <row r="1256" spans="1:23" ht="12.75" customHeight="1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2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</row>
    <row r="1257" spans="1:23" ht="12.75" customHeight="1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2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</row>
    <row r="1258" spans="1:23" ht="12.75" customHeight="1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2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</row>
    <row r="1259" spans="1:23" ht="12.75" customHeight="1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2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</row>
    <row r="1260" spans="1:23" ht="12.75" customHeight="1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2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</row>
    <row r="1261" spans="1:23" ht="12.75" customHeight="1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2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</row>
    <row r="1262" spans="1:23" ht="12.75" customHeight="1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2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</row>
    <row r="1263" spans="1:23" ht="12.75" customHeight="1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2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</row>
    <row r="1264" spans="1:23" ht="12.75" customHeight="1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2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</row>
    <row r="1265" spans="1:23" ht="12.75" customHeight="1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2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</row>
    <row r="1266" spans="1:23" ht="12.75" customHeight="1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2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</row>
    <row r="1267" spans="1:23" ht="12.75" customHeight="1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2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</row>
    <row r="1268" spans="1:23" ht="12.75" customHeight="1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2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</row>
    <row r="1269" spans="1:23" ht="12.75" customHeight="1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2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</row>
    <row r="1270" spans="1:23" ht="12.75" customHeight="1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2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</row>
    <row r="1271" spans="1:23" ht="12.75" customHeight="1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2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</row>
    <row r="1272" spans="1:23" ht="12.75" customHeight="1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2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</row>
    <row r="1273" spans="1:23" ht="12.75" customHeight="1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2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</row>
    <row r="1274" spans="1:23" ht="12.75" customHeight="1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2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</row>
    <row r="1275" spans="1:23" ht="12.75" customHeight="1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2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</row>
    <row r="1276" spans="1:23" ht="12.75" customHeight="1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2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</row>
    <row r="1277" spans="1:23" ht="12.75" customHeight="1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2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</row>
    <row r="1278" spans="1:23" ht="12.75" customHeight="1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2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</row>
    <row r="1279" spans="1:23" ht="12.75" customHeight="1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2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</row>
    <row r="1280" spans="1:23" ht="12.75" customHeight="1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2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</row>
    <row r="1281" spans="1:23" ht="12.75" customHeight="1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2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</row>
    <row r="1282" spans="1:23" ht="12.75" customHeight="1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2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</row>
    <row r="1283" spans="1:23" ht="12.75" customHeight="1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2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</row>
    <row r="1284" spans="1:23" ht="12.75" customHeight="1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2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</row>
    <row r="1285" spans="1:23" ht="12.75" customHeight="1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2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</row>
    <row r="1286" spans="1:23" ht="12.75" customHeight="1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2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</row>
    <row r="1287" spans="1:23" ht="12.75" customHeight="1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2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</row>
    <row r="1288" spans="1:23" ht="12.75" customHeight="1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2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</row>
    <row r="1289" spans="1:23" ht="12.75" customHeight="1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2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</row>
    <row r="1290" spans="1:23" ht="12.75" customHeight="1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2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</row>
    <row r="1291" spans="1:23" ht="12.75" customHeight="1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2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</row>
    <row r="1292" spans="1:23" ht="12.75" customHeight="1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2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</row>
    <row r="1293" spans="1:23" ht="12.75" customHeight="1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2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</row>
    <row r="1294" spans="1:23" ht="12.75" customHeight="1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2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</row>
    <row r="1295" spans="1:23" ht="12.75" customHeight="1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2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</row>
    <row r="1296" spans="1:23" ht="12.75" customHeight="1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2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</row>
    <row r="1297" spans="1:23" ht="12.75" customHeight="1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2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</row>
    <row r="1298" spans="1:23" ht="12.75" customHeight="1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2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</row>
    <row r="1299" spans="1:23" ht="12.75" customHeight="1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2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</row>
    <row r="1300" spans="1:23" ht="12.75" customHeight="1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2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</row>
    <row r="1301" spans="1:23" ht="12.75" customHeight="1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2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</row>
    <row r="1302" spans="1:23" ht="12.75" customHeight="1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2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</row>
    <row r="1303" spans="1:23" ht="12.75" customHeight="1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2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</row>
    <row r="1304" spans="1:23" ht="12.75" customHeight="1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2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</row>
    <row r="1305" spans="1:23" ht="12.75" customHeight="1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2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</row>
    <row r="1306" spans="1:23" ht="12.75" customHeight="1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2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</row>
    <row r="1307" spans="1:23" ht="12.75" customHeight="1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2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</row>
    <row r="1308" spans="1:23" ht="12.75" customHeight="1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2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</row>
    <row r="1309" spans="1:23" ht="12.75" customHeight="1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2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</row>
    <row r="1310" spans="1:23" ht="12.75" customHeight="1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2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</row>
    <row r="1311" spans="1:23" ht="12.75" customHeight="1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2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</row>
    <row r="1312" spans="1:23" ht="12.75" customHeight="1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2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</row>
    <row r="1313" spans="1:23" ht="12.75" customHeight="1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2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</row>
    <row r="1314" spans="1:23" ht="12.75" customHeight="1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2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</row>
    <row r="1315" spans="1:23" ht="12.75" customHeight="1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2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</row>
    <row r="1316" spans="1:23" ht="12.75" customHeight="1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2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</row>
    <row r="1317" spans="1:23" ht="12.75" customHeight="1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2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</row>
    <row r="1318" spans="1:23" ht="12.75" customHeight="1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2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</row>
    <row r="1319" spans="1:23" ht="12.75" customHeight="1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2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</row>
    <row r="1320" spans="1:23" ht="12.75" customHeight="1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2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</row>
    <row r="1321" spans="1:23" ht="12.75" customHeight="1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2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</row>
    <row r="1322" spans="1:23" ht="12.75" customHeight="1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2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</row>
    <row r="1323" spans="1:23" ht="12.75" customHeight="1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2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</row>
    <row r="1324" spans="1:23" ht="12.75" customHeight="1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2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</row>
    <row r="1325" spans="1:23" ht="12.75" customHeight="1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2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</row>
    <row r="1326" spans="1:23" ht="12.75" customHeight="1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2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</row>
    <row r="1327" spans="1:23" ht="12.75" customHeight="1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2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</row>
    <row r="1328" spans="1:23" ht="12.75" customHeight="1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2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</row>
    <row r="1329" spans="1:23" ht="12.75" customHeight="1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2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</row>
    <row r="1330" spans="1:23" ht="12.75" customHeight="1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2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</row>
    <row r="1331" spans="1:23" ht="12.75" customHeight="1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2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</row>
    <row r="1332" spans="1:23" ht="12.75" customHeight="1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2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</row>
    <row r="1333" spans="1:23" ht="12.75" customHeight="1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2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</row>
    <row r="1334" spans="1:23" ht="12.75" customHeight="1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2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</row>
    <row r="1335" spans="1:23" ht="12.75" customHeight="1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2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</row>
    <row r="1336" spans="1:23" ht="12.75" customHeight="1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2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</row>
    <row r="1337" spans="1:23" ht="12.75" customHeight="1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2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</row>
    <row r="1338" spans="1:23" ht="12.75" customHeight="1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2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</row>
    <row r="1339" spans="1:23" ht="12.75" customHeight="1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2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</row>
    <row r="1340" spans="1:23" ht="12.75" customHeight="1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2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</row>
    <row r="1341" spans="1:23" ht="12.75" customHeight="1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2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</row>
    <row r="1342" spans="1:23" ht="12.75" customHeight="1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2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</row>
    <row r="1343" spans="1:23" ht="12.75" customHeight="1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2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</row>
    <row r="1344" spans="1:23" ht="12.75" customHeight="1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2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</row>
    <row r="1345" spans="1:23" ht="12.75" customHeight="1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2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</row>
    <row r="1346" spans="1:23" ht="12.75" customHeight="1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2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</row>
    <row r="1347" spans="1:23" ht="12.75" customHeight="1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2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</row>
    <row r="1348" spans="1:23" ht="12.75" customHeight="1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2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</row>
    <row r="1349" spans="1:23" ht="12.75" customHeight="1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2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</row>
    <row r="1350" spans="1:23" ht="12.75" customHeight="1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2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</row>
    <row r="1351" spans="1:23" ht="12.75" customHeight="1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2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</row>
    <row r="1352" spans="1:23" ht="12.75" customHeight="1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2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</row>
    <row r="1353" spans="1:23" ht="12.75" customHeight="1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2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</row>
    <row r="1354" spans="1:23" ht="12.75" customHeight="1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2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</row>
    <row r="1355" spans="1:23" ht="12.75" customHeight="1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2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</row>
    <row r="1356" spans="1:23" ht="12.75" customHeight="1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2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</row>
    <row r="1357" spans="1:23" ht="12.75" customHeight="1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2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</row>
    <row r="1358" spans="1:23" ht="12.75" customHeight="1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2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</row>
    <row r="1359" spans="1:23" ht="12.75" customHeight="1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2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</row>
    <row r="1360" spans="1:23" ht="12.75" customHeight="1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2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</row>
    <row r="1361" spans="1:23" ht="12.75" customHeight="1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2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</row>
    <row r="1362" spans="1:23" ht="12.75" customHeight="1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2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</row>
    <row r="1363" spans="1:23" ht="12.75" customHeight="1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2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</row>
    <row r="1364" spans="1:23" ht="12.75" customHeight="1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2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</row>
    <row r="1365" spans="1:23" ht="12.75" customHeight="1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2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</row>
    <row r="1366" spans="1:23" ht="12.75" customHeight="1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2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</row>
    <row r="1367" spans="1:23" ht="12.75" customHeight="1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2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</row>
    <row r="1368" spans="1:23" ht="12.75" customHeight="1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2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</row>
    <row r="1369" spans="1:23" ht="12.75" customHeight="1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2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</row>
    <row r="1370" spans="1:23" ht="12.75" customHeight="1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2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</row>
    <row r="1371" spans="1:23" ht="12.75" customHeight="1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2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</row>
    <row r="1372" spans="1:23" ht="12.75" customHeight="1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2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</row>
    <row r="1373" spans="1:23" ht="12.75" customHeight="1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2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</row>
    <row r="1374" spans="1:23" ht="12.75" customHeight="1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2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</row>
    <row r="1375" spans="1:23" ht="12.75" customHeight="1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2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</row>
    <row r="1376" spans="1:23" ht="12.75" customHeight="1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2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</row>
    <row r="1377" spans="1:23" ht="12.75" customHeight="1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2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</row>
    <row r="1378" spans="1:23" ht="12.75" customHeight="1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2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</row>
    <row r="1379" spans="1:23" ht="12.75" customHeight="1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2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</row>
    <row r="1380" spans="1:23" ht="12.75" customHeight="1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2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</row>
    <row r="1381" spans="1:23" ht="12.75" customHeight="1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2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</row>
    <row r="1382" spans="1:23" ht="12.75" customHeight="1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2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</row>
    <row r="1383" spans="1:23" ht="12.75" customHeight="1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2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</row>
    <row r="1384" spans="1:23" ht="12.75" customHeight="1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2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</row>
    <row r="1385" spans="1:23" ht="12.75" customHeight="1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2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</row>
    <row r="1386" spans="1:23" ht="12.75" customHeight="1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2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</row>
    <row r="1387" spans="1:23" ht="12.75" customHeight="1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2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</row>
    <row r="1388" spans="1:23" ht="12.75" customHeight="1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2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</row>
    <row r="1389" spans="1:23" ht="12.75" customHeight="1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2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</row>
    <row r="1390" spans="1:23" ht="12.75" customHeight="1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2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</row>
    <row r="1391" spans="1:23" ht="12.75" customHeight="1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2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</row>
    <row r="1392" spans="1:23" ht="12.75" customHeight="1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2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</row>
    <row r="1393" spans="1:23" ht="12.75" customHeight="1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2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</row>
    <row r="1394" spans="1:23" ht="12.75" customHeight="1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2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</row>
    <row r="1395" spans="1:23" ht="12.75" customHeight="1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2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</row>
    <row r="1396" spans="1:23" ht="12.75" customHeight="1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2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</row>
    <row r="1397" spans="1:23" ht="12.75" customHeight="1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2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</row>
    <row r="1398" spans="1:23" ht="12.75" customHeight="1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2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</row>
    <row r="1399" spans="1:23" ht="12.75" customHeight="1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2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</row>
    <row r="1400" spans="1:23" ht="12.75" customHeight="1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2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</row>
    <row r="1401" spans="1:23" ht="12.75" customHeight="1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2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</row>
    <row r="1402" spans="1:23" ht="12.75" customHeight="1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2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</row>
    <row r="1403" spans="1:23" ht="12.75" customHeight="1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2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</row>
    <row r="1404" spans="1:23" ht="12.75" customHeight="1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2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</row>
    <row r="1405" spans="1:23" ht="12.75" customHeight="1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2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</row>
    <row r="1406" spans="1:23" ht="12.75" customHeight="1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2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</row>
    <row r="1407" spans="1:23" ht="12.75" customHeight="1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2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</row>
    <row r="1408" spans="1:23" ht="12.75" customHeight="1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2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</row>
    <row r="1409" spans="1:23" ht="12.75" customHeight="1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2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</row>
    <row r="1410" spans="1:23" ht="12.75" customHeight="1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2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</row>
    <row r="1411" spans="1:23" ht="12.75" customHeight="1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2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</row>
    <row r="1412" spans="1:23" ht="12.75" customHeight="1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2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</row>
    <row r="1413" spans="1:23" ht="12.75" customHeight="1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2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</row>
    <row r="1414" spans="1:23" ht="12.75" customHeight="1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2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</row>
    <row r="1415" spans="1:23" ht="12.75" customHeight="1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2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</row>
    <row r="1416" spans="1:23" ht="12.75" customHeight="1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2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</row>
    <row r="1417" spans="1:23" ht="12.75" customHeight="1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2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</row>
    <row r="1418" spans="1:23" ht="12.75" customHeight="1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2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</row>
    <row r="1419" spans="1:23" ht="12.75" customHeight="1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2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</row>
    <row r="1420" spans="1:23" ht="12.75" customHeight="1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2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</row>
    <row r="1421" spans="1:23" ht="12.75" customHeight="1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2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</row>
    <row r="1422" spans="1:23" ht="12.75" customHeight="1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2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</row>
    <row r="1423" spans="1:23" ht="12.75" customHeight="1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2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</row>
    <row r="1424" spans="1:23" ht="12.75" customHeight="1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2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</row>
    <row r="1425" spans="1:23" ht="12.75" customHeight="1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2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</row>
    <row r="1426" spans="1:23" ht="12.75" customHeight="1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2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</row>
    <row r="1427" spans="1:23" ht="12.75" customHeight="1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2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</row>
    <row r="1428" spans="1:23" ht="12.75" customHeight="1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2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</row>
    <row r="1429" spans="1:23" ht="12.75" customHeight="1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2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</row>
    <row r="1430" spans="1:23" ht="12.75" customHeight="1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2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</row>
    <row r="1431" spans="1:23" ht="12.75" customHeight="1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2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</row>
    <row r="1432" spans="1:23" ht="12.75" customHeight="1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2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</row>
    <row r="1433" spans="1:23" ht="12.75" customHeight="1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2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</row>
    <row r="1434" spans="1:23" ht="12.75" customHeight="1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2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</row>
    <row r="1435" spans="1:23" ht="12.75" customHeight="1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2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</row>
    <row r="1436" spans="1:23" ht="12.75" customHeight="1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2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</row>
    <row r="1437" spans="1:23" ht="12.75" customHeight="1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2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</row>
    <row r="1438" spans="1:23" ht="12.75" customHeight="1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2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</row>
    <row r="1439" spans="1:23" ht="12.75" customHeight="1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2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</row>
    <row r="1440" spans="1:23" ht="12.75" customHeight="1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2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</row>
    <row r="1441" spans="1:23" ht="12.75" customHeight="1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2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</row>
    <row r="1442" spans="1:23" ht="12.75" customHeight="1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2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</row>
    <row r="1443" spans="1:23" ht="12.75" customHeight="1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2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</row>
    <row r="1444" spans="1:23" ht="12.75" customHeight="1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2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</row>
    <row r="1445" spans="1:23" ht="12.75" customHeight="1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2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</row>
    <row r="1446" spans="1:23" ht="12.75" customHeight="1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2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</row>
    <row r="1447" spans="1:23" ht="12.75" customHeight="1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2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</row>
    <row r="1448" spans="1:23" ht="12.75" customHeight="1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2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</row>
    <row r="1449" spans="1:23" ht="12.75" customHeight="1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2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</row>
    <row r="1450" spans="1:23" ht="12.75" customHeight="1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2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</row>
    <row r="1451" spans="1:23" ht="12.75" customHeight="1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2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</row>
    <row r="1452" spans="1:23" ht="12.75" customHeight="1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2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</row>
    <row r="1453" spans="1:23" ht="12.75" customHeight="1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2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</row>
    <row r="1454" spans="1:23" ht="12.75" customHeight="1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2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</row>
    <row r="1455" spans="1:23" ht="12.75" customHeight="1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2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</row>
    <row r="1456" spans="1:23" ht="12.75" customHeight="1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2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</row>
    <row r="1457" spans="1:23" ht="12.75" customHeight="1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2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</row>
    <row r="1458" spans="1:23" ht="12.75" customHeight="1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2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</row>
    <row r="1459" spans="1:23" ht="12.75" customHeight="1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2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</row>
    <row r="1460" spans="1:23" ht="12.75" customHeight="1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2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</row>
    <row r="1461" spans="1:23" ht="12.75" customHeight="1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2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</row>
    <row r="1462" spans="1:23" ht="12.75" customHeight="1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2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</row>
    <row r="1463" spans="1:23" ht="12.75" customHeight="1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2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</row>
    <row r="1464" spans="1:23" ht="12.75" customHeight="1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2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</row>
    <row r="1465" spans="1:23" ht="12.75" customHeight="1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2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</row>
    <row r="1466" spans="1:23" ht="12.75" customHeight="1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2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</row>
    <row r="1467" spans="1:23" ht="12.75" customHeight="1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2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</row>
    <row r="1468" spans="1:23" ht="12.75" customHeight="1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2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</row>
    <row r="1469" spans="1:23" ht="12.75" customHeight="1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2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</row>
    <row r="1470" spans="1:23" ht="12.75" customHeight="1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2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</row>
    <row r="1471" spans="1:23" ht="12.75" customHeight="1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2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</row>
    <row r="1472" spans="1:23" ht="12.75" customHeight="1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2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</row>
    <row r="1473" spans="1:23" ht="12.75" customHeight="1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2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</row>
    <row r="1474" spans="1:23" ht="12.75" customHeight="1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2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</row>
    <row r="1475" spans="1:23" ht="12.75" customHeight="1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2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</row>
    <row r="1476" spans="1:23" ht="12.75" customHeight="1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2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</row>
    <row r="1477" spans="1:23" ht="12.75" customHeight="1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2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</row>
    <row r="1478" spans="1:23" ht="12.75" customHeight="1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2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</row>
    <row r="1479" spans="1:23" ht="12.75" customHeight="1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2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</row>
    <row r="1480" spans="1:23" ht="12.75" customHeight="1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2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</row>
    <row r="1481" spans="1:23" ht="12.75" customHeight="1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2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</row>
    <row r="1482" spans="1:23" ht="12.75" customHeight="1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2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</row>
    <row r="1483" spans="1:23" ht="12.75" customHeight="1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2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</row>
    <row r="1484" spans="1:23" ht="12.75" customHeight="1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2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</row>
    <row r="1485" spans="1:23" ht="12.75" customHeight="1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2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</row>
    <row r="1486" spans="1:23" ht="12.75" customHeight="1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2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</row>
    <row r="1487" spans="1:23" ht="12.75" customHeight="1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2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</row>
    <row r="1488" spans="1:23" ht="12.75" customHeight="1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2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</row>
    <row r="1489" spans="1:23" ht="12.75" customHeight="1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2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</row>
    <row r="1490" spans="1:23" ht="12.75" customHeight="1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2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</row>
    <row r="1491" spans="1:23" ht="12.75" customHeight="1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2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</row>
    <row r="1492" spans="1:23" ht="12.75" customHeight="1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2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</row>
    <row r="1493" spans="1:23" ht="12.75" customHeight="1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2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</row>
    <row r="1494" spans="1:23" ht="12.75" customHeight="1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2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</row>
    <row r="1495" spans="1:23" ht="12.75" customHeight="1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2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</row>
    <row r="1496" spans="1:23" ht="12.75" customHeight="1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2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</row>
    <row r="1497" spans="1:23" ht="12.75" customHeight="1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2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</row>
    <row r="1498" spans="1:23" ht="12.75" customHeight="1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2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</row>
    <row r="1499" spans="1:23" ht="12.75" customHeight="1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2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</row>
    <row r="1500" spans="1:23" ht="12.75" customHeight="1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2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</row>
    <row r="1501" spans="1:23" ht="12.75" customHeight="1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2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</row>
    <row r="1502" spans="1:23" ht="12.75" customHeight="1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2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</row>
    <row r="1503" spans="1:23" ht="12.75" customHeight="1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2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</row>
    <row r="1504" spans="1:23" ht="12.75" customHeight="1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2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</row>
    <row r="1505" spans="1:23" ht="12.75" customHeight="1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2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</row>
    <row r="1506" spans="1:23" ht="12.75" customHeight="1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2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</row>
    <row r="1507" spans="1:23" ht="12.75" customHeight="1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2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</row>
    <row r="1508" spans="1:23" ht="12.75" customHeight="1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2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</row>
    <row r="1509" spans="1:23" ht="12.75" customHeight="1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2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</row>
    <row r="1510" spans="1:23" ht="12.75" customHeight="1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2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</row>
    <row r="1511" spans="1:23" ht="12.75" customHeight="1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2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</row>
    <row r="1512" spans="1:23" ht="12.75" customHeight="1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2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</row>
    <row r="1513" spans="1:23" ht="12.75" customHeight="1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2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</row>
    <row r="1514" spans="1:23" ht="12.75" customHeight="1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2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</row>
    <row r="1515" spans="1:23" ht="12.75" customHeight="1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2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</row>
    <row r="1516" spans="1:23" ht="12.75" customHeight="1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2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</row>
    <row r="1517" spans="1:23" ht="12.75" customHeight="1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2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</row>
    <row r="1518" spans="1:23" ht="12.75" customHeight="1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2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</row>
    <row r="1519" spans="1:23" ht="12.75" customHeight="1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2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</row>
    <row r="1520" spans="1:23" ht="12.75" customHeight="1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2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</row>
    <row r="1521" spans="1:23" ht="12.75" customHeight="1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2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</row>
    <row r="1522" spans="1:23" ht="12.75" customHeight="1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2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</row>
    <row r="1523" spans="1:23" ht="12.75" customHeight="1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2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</row>
    <row r="1524" spans="1:23" ht="12.75" customHeight="1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2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</row>
    <row r="1525" spans="1:23" ht="12.75" customHeight="1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2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</row>
    <row r="1526" spans="1:23" ht="12.75" customHeight="1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2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</row>
    <row r="1527" spans="1:23" ht="12.75" customHeight="1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2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</row>
    <row r="1528" spans="1:23" ht="12.75" customHeight="1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2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</row>
    <row r="1529" spans="1:23" ht="12.75" customHeight="1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2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</row>
    <row r="1530" spans="1:23" ht="12.75" customHeight="1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2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</row>
    <row r="1531" spans="1:23" ht="12.75" customHeight="1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2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</row>
    <row r="1532" spans="1:23" ht="12.75" customHeight="1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2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</row>
    <row r="1533" spans="1:23" ht="12.75" customHeight="1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2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</row>
    <row r="1534" spans="1:23" ht="12.75" customHeight="1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2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</row>
    <row r="1535" spans="1:23" ht="12.75" customHeight="1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2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</row>
    <row r="1536" spans="1:23" ht="12.75" customHeight="1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2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</row>
    <row r="1537" spans="1:23" ht="12.75" customHeight="1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2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</row>
    <row r="1538" spans="1:23" ht="12.75" customHeight="1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2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</row>
    <row r="1539" spans="1:23" ht="12.75" customHeight="1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2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</row>
    <row r="1540" spans="1:23" ht="12.75" customHeight="1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2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</row>
    <row r="1541" spans="1:23" ht="12.75" customHeight="1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2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</row>
    <row r="1542" spans="1:23" ht="12.75" customHeight="1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2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</row>
    <row r="1543" spans="1:23" ht="12.75" customHeight="1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2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</row>
    <row r="1544" spans="1:23" ht="12.75" customHeight="1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2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</row>
    <row r="1545" spans="1:23" ht="12.75" customHeight="1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2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</row>
    <row r="1546" spans="1:23" ht="12.75" customHeight="1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2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</row>
    <row r="1547" spans="1:23" ht="12.75" customHeight="1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2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</row>
    <row r="1548" spans="1:23" ht="12.75" customHeight="1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2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</row>
    <row r="1549" spans="1:23" ht="12.75" customHeight="1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2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</row>
    <row r="1550" spans="1:23" ht="12.75" customHeight="1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2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</row>
    <row r="1551" spans="1:23" ht="12.75" customHeight="1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2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</row>
    <row r="1552" spans="1:23" ht="12.75" customHeight="1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2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</row>
    <row r="1553" spans="1:23" ht="12.75" customHeight="1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2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</row>
    <row r="1554" spans="1:23" ht="12.75" customHeight="1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2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</row>
    <row r="1555" spans="1:23" ht="12.75" customHeight="1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2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</row>
    <row r="1556" spans="1:23" ht="12.75" customHeight="1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2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</row>
    <row r="1557" spans="1:23" ht="12.75" customHeight="1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2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</row>
    <row r="1558" spans="1:23" ht="12.75" customHeight="1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2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</row>
    <row r="1559" spans="1:23" ht="12.75" customHeight="1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2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</row>
    <row r="1560" spans="1:23" ht="12.75" customHeight="1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2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</row>
    <row r="1561" spans="1:23" ht="12.75" customHeight="1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2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</row>
    <row r="1562" spans="1:23" ht="12.75" customHeight="1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2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</row>
    <row r="1563" spans="1:23" ht="12.75" customHeight="1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2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</row>
    <row r="1564" spans="1:23" ht="12.75" customHeight="1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2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</row>
    <row r="1565" spans="1:23" ht="12.75" customHeight="1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2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</row>
    <row r="1566" spans="1:23" ht="12.75" customHeight="1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2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</row>
    <row r="1567" spans="1:23" ht="12.75" customHeight="1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2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</row>
    <row r="1568" spans="1:23" ht="12.75" customHeight="1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2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</row>
    <row r="1569" spans="1:23" ht="12.75" customHeight="1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2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</row>
    <row r="1570" spans="1:23" ht="12.75" customHeight="1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2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</row>
    <row r="1571" spans="1:23" ht="12.75" customHeight="1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2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</row>
    <row r="1572" spans="1:23" ht="12.75" customHeight="1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2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</row>
    <row r="1573" spans="1:23" ht="12.75" customHeight="1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2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</row>
    <row r="1574" spans="1:23" ht="12.75" customHeight="1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2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</row>
    <row r="1575" spans="1:23" ht="12.75" customHeight="1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2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</row>
    <row r="1576" spans="1:23" ht="12.75" customHeight="1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2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</row>
    <row r="1577" spans="1:23" ht="12.75" customHeight="1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2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</row>
    <row r="1578" spans="1:23" ht="12.75" customHeight="1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2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</row>
    <row r="1579" spans="1:23" ht="12.75" customHeight="1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2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</row>
    <row r="1580" spans="1:23" ht="12.75" customHeight="1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2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</row>
    <row r="1581" spans="1:23" ht="12.75" customHeight="1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2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</row>
    <row r="1582" spans="1:23" ht="12.75" customHeight="1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2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</row>
    <row r="1583" spans="1:23" ht="12.75" customHeight="1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2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</row>
    <row r="1584" spans="1:23" ht="12.75" customHeight="1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2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</row>
    <row r="1585" spans="1:23" ht="12.75" customHeight="1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2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</row>
    <row r="1586" spans="1:23" ht="12.75" customHeight="1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2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</row>
    <row r="1587" spans="1:23" ht="12.75" customHeight="1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2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</row>
    <row r="1588" spans="1:23" ht="12.75" customHeight="1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2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</row>
    <row r="1589" spans="1:23" ht="12.75" customHeight="1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2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</row>
    <row r="1590" spans="1:23" ht="12.75" customHeight="1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2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</row>
    <row r="1591" spans="1:23" ht="12.75" customHeight="1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2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</row>
    <row r="1592" spans="1:23" ht="12.75" customHeight="1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2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</row>
    <row r="1593" spans="1:23" ht="12.75" customHeight="1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2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</row>
    <row r="1594" spans="1:23" ht="12.75" customHeight="1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2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</row>
    <row r="1595" spans="1:23" ht="12.75" customHeight="1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2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</row>
    <row r="1596" spans="1:23" ht="12.75" customHeight="1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2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</row>
    <row r="1597" spans="1:23" ht="12.75" customHeight="1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2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</row>
    <row r="1598" spans="1:23" ht="12.75" customHeight="1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2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</row>
    <row r="1599" spans="1:23" ht="12.75" customHeight="1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2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</row>
    <row r="1600" spans="1:23" ht="12.75" customHeight="1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2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</row>
    <row r="1601" spans="1:23" ht="12.75" customHeight="1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2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</row>
    <row r="1602" spans="1:23" ht="12.75" customHeight="1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2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</row>
    <row r="1603" spans="1:23" ht="12.75" customHeight="1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2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</row>
    <row r="1604" spans="1:23" ht="12.75" customHeight="1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2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</row>
    <row r="1605" spans="1:23" ht="12.75" customHeight="1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2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</row>
    <row r="1606" spans="1:23" ht="12.75" customHeight="1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2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</row>
    <row r="1607" spans="1:23" ht="12.75" customHeight="1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2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</row>
    <row r="1608" spans="1:23" ht="12.75" customHeight="1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2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</row>
    <row r="1609" spans="1:23" ht="12.75" customHeight="1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2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</row>
    <row r="1610" spans="1:23" ht="12.75" customHeight="1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2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</row>
    <row r="1611" spans="1:23" ht="12.75" customHeight="1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2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</row>
    <row r="1612" spans="1:23" ht="12.75" customHeight="1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2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</row>
    <row r="1613" spans="1:23" ht="12.75" customHeight="1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2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</row>
    <row r="1614" spans="1:23" ht="12.75" customHeight="1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2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</row>
    <row r="1615" spans="1:23" ht="12.75" customHeight="1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2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</row>
    <row r="1616" spans="1:23" ht="12.75" customHeight="1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2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</row>
    <row r="1617" spans="1:23" ht="12.75" customHeight="1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2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</row>
    <row r="1618" spans="1:23" ht="12.75" customHeight="1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2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</row>
    <row r="1619" spans="1:23" ht="12.75" customHeight="1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2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</row>
    <row r="1620" spans="1:23" ht="12.75" customHeight="1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2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</row>
    <row r="1621" spans="1:23" ht="12.75" customHeight="1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2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</row>
    <row r="1622" spans="1:23" ht="12.75" customHeight="1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2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</row>
    <row r="1623" spans="1:23" ht="12.75" customHeight="1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2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</row>
    <row r="1624" spans="1:23" ht="12.75" customHeight="1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2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</row>
    <row r="1625" spans="1:23" ht="12.75" customHeight="1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2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</row>
    <row r="1626" spans="1:23" ht="12.75" customHeight="1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2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</row>
    <row r="1627" spans="1:23" ht="12.75" customHeight="1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2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</row>
    <row r="1628" spans="1:23" ht="12.75" customHeight="1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2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</row>
    <row r="1629" spans="1:23" ht="12.75" customHeight="1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2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</row>
    <row r="1630" spans="1:23" ht="12.75" customHeight="1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2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</row>
    <row r="1631" spans="1:23" ht="12.75" customHeight="1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2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</row>
    <row r="1632" spans="1:23" ht="12.75" customHeight="1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2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</row>
    <row r="1633" spans="1:23" ht="12.75" customHeight="1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2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</row>
    <row r="1634" spans="1:23" ht="12.75" customHeight="1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2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</row>
    <row r="1635" spans="1:23" ht="12.75" customHeight="1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2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</row>
    <row r="1636" spans="1:23" ht="12.75" customHeight="1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2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</row>
    <row r="1637" spans="1:23" ht="12.75" customHeight="1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2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</row>
    <row r="1638" spans="1:23" ht="12.75" customHeight="1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2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</row>
    <row r="1639" spans="1:23" ht="12.75" customHeight="1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2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</row>
    <row r="1640" spans="1:23" ht="12.75" customHeight="1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2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</row>
    <row r="1641" spans="1:23" ht="12.75" customHeight="1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2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</row>
    <row r="1642" spans="1:23" ht="12.75" customHeight="1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2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</row>
    <row r="1643" spans="1:23" ht="12.75" customHeight="1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2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</row>
    <row r="1644" spans="1:23" ht="12.75" customHeight="1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2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</row>
    <row r="1645" spans="1:23" ht="12.75" customHeight="1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2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</row>
    <row r="1646" spans="1:23" ht="12.75" customHeight="1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2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</row>
    <row r="1647" spans="1:23" ht="12.75" customHeight="1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2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</row>
    <row r="1648" spans="1:23" ht="12.75" customHeight="1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2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</row>
    <row r="1649" spans="1:23" ht="12.75" customHeight="1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2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</row>
    <row r="1650" spans="1:23" ht="12.75" customHeight="1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2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</row>
    <row r="1651" spans="1:23" ht="12.75" customHeight="1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2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</row>
    <row r="1652" spans="1:23" ht="12.75" customHeight="1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2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</row>
    <row r="1653" spans="1:23" ht="12.75" customHeight="1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2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</row>
    <row r="1654" spans="1:23" ht="12.75" customHeight="1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2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</row>
    <row r="1655" spans="1:23" ht="12.75" customHeight="1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2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</row>
    <row r="1656" spans="1:23" ht="12.75" customHeight="1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2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</row>
    <row r="1657" spans="1:23" ht="12.75" customHeight="1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2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</row>
    <row r="1658" spans="1:23" ht="12.75" customHeight="1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2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</row>
    <row r="1659" spans="1:23" ht="12.75" customHeight="1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2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</row>
    <row r="1660" spans="1:23" ht="12.75" customHeight="1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2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</row>
    <row r="1661" spans="1:23" ht="12.75" customHeight="1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2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</row>
    <row r="1662" spans="1:23" ht="12.75" customHeight="1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2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</row>
    <row r="1663" spans="1:23" ht="12.75" customHeight="1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2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</row>
    <row r="1664" spans="1:23" ht="12.75" customHeight="1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2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</row>
    <row r="1665" spans="1:23" ht="12.75" customHeight="1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2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</row>
    <row r="1666" spans="1:23" ht="12.75" customHeight="1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2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</row>
    <row r="1667" spans="1:23" ht="12.75" customHeight="1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2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</row>
    <row r="1668" spans="1:23" ht="12.75" customHeight="1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2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</row>
    <row r="1669" spans="1:23" ht="12.75" customHeight="1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2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</row>
    <row r="1670" spans="1:23" ht="12.75" customHeight="1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2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</row>
    <row r="1671" spans="1:23" ht="12.75" customHeight="1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2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</row>
    <row r="1672" spans="1:23" ht="12.75" customHeight="1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2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</row>
    <row r="1673" spans="1:23" ht="12.75" customHeight="1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2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</row>
    <row r="1674" spans="1:23" ht="12.75" customHeight="1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2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</row>
    <row r="1675" spans="1:23" ht="12.75" customHeight="1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2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</row>
    <row r="1676" spans="1:23" ht="12.75" customHeight="1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2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</row>
    <row r="1677" spans="1:23" ht="12.75" customHeight="1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2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</row>
    <row r="1678" spans="1:23" ht="12.75" customHeight="1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2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</row>
    <row r="1679" spans="1:23" ht="12.75" customHeight="1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2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</row>
    <row r="1680" spans="1:23" ht="12.75" customHeight="1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2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</row>
    <row r="1681" spans="1:23" ht="12.75" customHeight="1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2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</row>
    <row r="1682" spans="1:23" ht="12.75" customHeight="1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2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</row>
    <row r="1683" spans="1:23" ht="12.75" customHeight="1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2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</row>
    <row r="1684" spans="1:23" ht="12.75" customHeight="1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2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</row>
    <row r="1685" spans="1:23" ht="12.75" customHeight="1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2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</row>
    <row r="1686" spans="1:23" ht="12.75" customHeight="1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2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</row>
    <row r="1687" spans="1:23" ht="12.75" customHeight="1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2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</row>
    <row r="1688" spans="1:23" ht="12.75" customHeight="1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2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</row>
    <row r="1689" spans="1:23" ht="12.75" customHeight="1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2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</row>
    <row r="1690" spans="1:23" ht="12.75" customHeight="1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2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</row>
    <row r="1691" spans="1:23" ht="12.75" customHeight="1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2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</row>
    <row r="1692" spans="1:23" ht="12.75" customHeight="1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2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</row>
    <row r="1693" spans="1:23" ht="12.75" customHeight="1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2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</row>
    <row r="1694" spans="1:23" ht="12.75" customHeight="1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2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</row>
    <row r="1695" spans="1:23" ht="12.75" customHeight="1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2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</row>
    <row r="1696" spans="1:23" ht="12.75" customHeight="1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2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</row>
    <row r="1697" spans="1:23" ht="12.75" customHeight="1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2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</row>
    <row r="1698" spans="1:23" ht="12.75" customHeight="1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2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</row>
    <row r="1699" spans="1:23" ht="12.75" customHeight="1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2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</row>
    <row r="1700" spans="1:23" ht="12.75" customHeight="1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2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</row>
    <row r="1701" spans="1:23" ht="12.75" customHeight="1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2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</row>
    <row r="1702" spans="1:23" ht="12.75" customHeight="1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2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</row>
    <row r="1703" spans="1:23" ht="12.75" customHeight="1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2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</row>
    <row r="1704" spans="1:23" ht="12.75" customHeight="1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2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</row>
    <row r="1705" spans="1:23" ht="12.75" customHeight="1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2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</row>
    <row r="1706" spans="1:23" ht="12.75" customHeight="1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2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</row>
    <row r="1707" spans="1:23" ht="12.75" customHeight="1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2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</row>
    <row r="1708" spans="1:23" ht="12.75" customHeight="1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2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</row>
    <row r="1709" spans="1:23" ht="12.75" customHeight="1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2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</row>
    <row r="1710" spans="1:23" ht="12.75" customHeight="1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2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</row>
    <row r="1711" spans="1:23" ht="12.75" customHeight="1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2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</row>
    <row r="1712" spans="1:23" ht="12.75" customHeight="1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2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</row>
    <row r="1713" spans="1:23" ht="12.75" customHeight="1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2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</row>
    <row r="1714" spans="1:23" ht="12.75" customHeight="1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2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</row>
    <row r="1715" spans="1:23" ht="12.75" customHeight="1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2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</row>
    <row r="1716" spans="1:23" ht="12.75" customHeight="1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2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</row>
    <row r="1717" spans="1:23" ht="12.75" customHeight="1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2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</row>
    <row r="1718" spans="1:23" ht="12.75" customHeight="1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2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</row>
    <row r="1719" spans="1:23" ht="12.75" customHeight="1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2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</row>
    <row r="1720" spans="1:23" ht="12.75" customHeight="1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2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</row>
    <row r="1721" spans="1:23" ht="12.75" customHeight="1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2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</row>
    <row r="1722" spans="1:23" ht="12.75" customHeight="1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2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</row>
    <row r="1723" spans="1:23" ht="12.75" customHeight="1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2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</row>
    <row r="1724" spans="1:23" ht="12.75" customHeight="1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2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</row>
    <row r="1725" spans="1:23" ht="12.75" customHeight="1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2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</row>
    <row r="1726" spans="1:23" ht="12.75" customHeight="1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2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</row>
    <row r="1727" spans="1:23" ht="12.75" customHeight="1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2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</row>
    <row r="1728" spans="1:23" ht="12.75" customHeight="1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2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</row>
    <row r="1729" spans="1:23" ht="12.75" customHeight="1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2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</row>
    <row r="1730" spans="1:23" ht="12.75" customHeight="1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2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</row>
    <row r="1731" spans="1:23" ht="12.75" customHeight="1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2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</row>
    <row r="1732" spans="1:23" ht="12.75" customHeight="1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2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</row>
    <row r="1733" spans="1:23" ht="12.75" customHeight="1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2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</row>
    <row r="1734" spans="1:23" ht="12.75" customHeight="1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2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</row>
    <row r="1735" spans="1:23" ht="12.75" customHeight="1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2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</row>
    <row r="1736" spans="1:23" ht="12.75" customHeight="1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2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</row>
    <row r="1737" spans="1:23" ht="12.75" customHeight="1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2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</row>
    <row r="1738" spans="1:23" ht="12.75" customHeight="1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2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</row>
    <row r="1739" spans="1:23" ht="12.75" customHeight="1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2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</row>
    <row r="1740" spans="1:23" ht="12.75" customHeight="1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2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</row>
    <row r="1741" spans="1:23" ht="12.75" customHeight="1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2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</row>
    <row r="1742" spans="1:23" ht="12.75" customHeight="1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2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</row>
    <row r="1743" spans="1:23" ht="12.75" customHeight="1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2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</row>
    <row r="1744" spans="1:23" ht="12.75" customHeight="1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2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</row>
    <row r="1745" spans="1:23" ht="12.75" customHeight="1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2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</row>
    <row r="1746" spans="1:23" ht="12.75" customHeight="1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2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</row>
    <row r="1747" spans="1:23" ht="12.75" customHeight="1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2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</row>
    <row r="1748" spans="1:23" ht="12.75" customHeight="1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2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</row>
    <row r="1749" spans="1:23" ht="12.75" customHeight="1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2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</row>
    <row r="1750" spans="1:23" ht="12.75" customHeight="1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2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</row>
    <row r="1751" spans="1:23" ht="12.75" customHeight="1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2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</row>
    <row r="1752" spans="1:23" ht="12.75" customHeight="1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2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</row>
    <row r="1753" spans="1:23" ht="12.75" customHeight="1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2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</row>
    <row r="1754" spans="1:23" ht="12.75" customHeight="1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2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</row>
    <row r="1755" spans="1:23" ht="12.75" customHeight="1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2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</row>
    <row r="1756" spans="1:23" ht="12.75" customHeight="1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2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</row>
    <row r="1757" spans="1:23" ht="12.75" customHeight="1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2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</row>
    <row r="1758" spans="1:23" ht="12.75" customHeight="1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2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</row>
    <row r="1759" spans="1:23" ht="12.75" customHeight="1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2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</row>
    <row r="1760" spans="1:23" ht="12.75" customHeight="1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2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</row>
    <row r="1761" spans="1:23" ht="12.75" customHeight="1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2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</row>
    <row r="1762" spans="1:23" ht="12.75" customHeight="1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2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</row>
    <row r="1763" spans="1:23" ht="12.75" customHeight="1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2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</row>
    <row r="1764" spans="1:23" ht="12.75" customHeight="1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2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</row>
    <row r="1765" spans="1:23" ht="12.75" customHeight="1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2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</row>
    <row r="1766" spans="1:23" ht="12.75" customHeight="1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2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</row>
    <row r="1767" spans="1:23" ht="12.75" customHeight="1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2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</row>
    <row r="1768" spans="1:23" ht="12.75" customHeight="1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2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</row>
    <row r="1769" spans="1:23" ht="12.75" customHeight="1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2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</row>
    <row r="1770" spans="1:23" ht="12.75" customHeight="1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2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</row>
    <row r="1771" spans="1:23" ht="12.75" customHeight="1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2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</row>
    <row r="1772" spans="1:23" ht="12.75" customHeight="1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2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</row>
    <row r="1773" spans="1:23" ht="12.75" customHeight="1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2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</row>
    <row r="1774" spans="1:23" ht="12.75" customHeight="1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2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</row>
    <row r="1775" spans="1:23" ht="12.75" customHeight="1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2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</row>
    <row r="1776" spans="1:23" ht="12.75" customHeight="1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2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</row>
    <row r="1777" spans="1:23" ht="12.75" customHeight="1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2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</row>
    <row r="1778" spans="1:23" ht="12.75" customHeight="1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2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</row>
    <row r="1779" spans="1:23" ht="12.75" customHeight="1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2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</row>
    <row r="1780" spans="1:23" ht="12.75" customHeight="1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2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</row>
    <row r="1781" spans="1:23" ht="12.75" customHeight="1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2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</row>
    <row r="1782" spans="1:23" ht="12.75" customHeight="1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2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</row>
    <row r="1783" spans="1:23" ht="12.75" customHeight="1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2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</row>
    <row r="1784" spans="1:23" ht="12.75" customHeight="1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2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</row>
    <row r="1785" spans="1:23" ht="12.75" customHeight="1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2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</row>
    <row r="1786" spans="1:23" ht="12.75" customHeight="1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2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</row>
    <row r="1787" spans="1:23" ht="12.75" customHeight="1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2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</row>
    <row r="1788" spans="1:23" ht="12.75" customHeight="1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2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</row>
    <row r="1789" spans="1:23" ht="12.75" customHeight="1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2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</row>
    <row r="1790" spans="1:23" ht="12.75" customHeight="1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2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</row>
    <row r="1791" spans="1:23" ht="12.75" customHeight="1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2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</row>
    <row r="1792" spans="1:23" ht="12.75" customHeight="1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2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</row>
    <row r="1793" spans="1:23" ht="12.75" customHeight="1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2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</row>
    <row r="1794" spans="1:23" ht="12.75" customHeight="1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2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</row>
    <row r="1795" spans="1:23" ht="12.75" customHeight="1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2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</row>
    <row r="1796" spans="1:23" ht="12.75" customHeight="1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2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</row>
    <row r="1797" spans="1:23" ht="12.75" customHeight="1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2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</row>
    <row r="1798" spans="1:23" ht="12.75" customHeight="1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2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</row>
    <row r="1799" spans="1:23" ht="12.75" customHeight="1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2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</row>
    <row r="1800" spans="1:23" ht="12.75" customHeight="1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2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</row>
    <row r="1801" spans="1:23" ht="12.75" customHeight="1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2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</row>
    <row r="1802" spans="1:23" ht="12.75" customHeight="1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2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</row>
    <row r="1803" spans="1:23" ht="12.75" customHeight="1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2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</row>
    <row r="1804" spans="1:23" ht="12.75" customHeight="1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2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</row>
    <row r="1805" spans="1:23" ht="12.75" customHeight="1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2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</row>
    <row r="1806" spans="1:23" ht="12.75" customHeight="1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2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</row>
    <row r="1807" spans="1:23" ht="12.75" customHeight="1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2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</row>
    <row r="1808" spans="1:23" ht="12.75" customHeight="1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2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</row>
    <row r="1809" spans="1:23" ht="12.75" customHeight="1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2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</row>
    <row r="1810" spans="1:23" ht="12.75" customHeight="1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2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</row>
    <row r="1811" spans="1:23" ht="12.75" customHeight="1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2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</row>
    <row r="1812" spans="1:23" ht="12.75" customHeight="1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2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</row>
    <row r="1813" spans="1:23" ht="12.75" customHeight="1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2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</row>
    <row r="1814" spans="1:23" ht="12.75" customHeight="1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2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</row>
    <row r="1815" spans="1:23" ht="12.75" customHeight="1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2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</row>
    <row r="1816" spans="1:23" ht="12.75" customHeight="1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2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</row>
    <row r="1817" spans="1:23" ht="12.75" customHeight="1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2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</row>
    <row r="1818" spans="1:23" ht="12.75" customHeight="1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2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</row>
    <row r="1819" spans="1:23" ht="12.75" customHeight="1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2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</row>
    <row r="1820" spans="1:23" ht="12.75" customHeight="1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2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</row>
    <row r="1821" spans="1:23" ht="12.75" customHeight="1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2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</row>
    <row r="1822" spans="1:23" ht="12.75" customHeight="1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2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</row>
    <row r="1823" spans="1:23" ht="12.75" customHeight="1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2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</row>
    <row r="1824" spans="1:23" ht="12.75" customHeight="1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2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</row>
    <row r="1825" spans="1:23" ht="12.75" customHeight="1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2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</row>
    <row r="1826" spans="1:23" ht="12.75" customHeight="1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2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</row>
    <row r="1827" spans="1:23" ht="12.75" customHeight="1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2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</row>
    <row r="1828" spans="1:23" ht="12.75" customHeight="1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2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</row>
    <row r="1829" spans="1:23" ht="12.75" customHeight="1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2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</row>
    <row r="1830" spans="1:23" ht="12.75" customHeight="1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2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</row>
    <row r="1831" spans="1:23" ht="12.75" customHeight="1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2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</row>
    <row r="1832" spans="1:23" ht="12.75" customHeight="1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2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</row>
    <row r="1833" spans="1:23" ht="12.75" customHeight="1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2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</row>
    <row r="1834" spans="1:23" ht="12.75" customHeight="1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2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</row>
    <row r="1835" spans="1:23" ht="12.75" customHeight="1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2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</row>
    <row r="1836" spans="1:23" ht="12.75" customHeight="1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2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</row>
    <row r="1837" spans="1:23" ht="12.75" customHeight="1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2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</row>
    <row r="1838" spans="1:23" ht="12.75" customHeight="1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2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</row>
    <row r="1839" spans="1:23" ht="12.75" customHeight="1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2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</row>
    <row r="1840" spans="1:23" ht="12.75" customHeight="1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2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</row>
    <row r="1841" spans="1:23" ht="12.75" customHeight="1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2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</row>
    <row r="1842" spans="1:23" ht="12.75" customHeight="1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2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</row>
    <row r="1843" spans="1:23" ht="12.75" customHeight="1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2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</row>
    <row r="1844" spans="1:23" ht="12.75" customHeight="1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2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</row>
    <row r="1845" spans="1:23" ht="12.75" customHeight="1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2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</row>
    <row r="1846" spans="1:23" ht="12.75" customHeight="1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2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</row>
    <row r="1847" spans="1:23" ht="12.75" customHeight="1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2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</row>
    <row r="1848" spans="1:23" ht="12.75" customHeight="1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2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</row>
    <row r="1849" spans="1:23" ht="12.75" customHeight="1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2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</row>
    <row r="1850" spans="1:23" ht="12.75" customHeight="1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2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</row>
    <row r="1851" spans="1:23" ht="12.75" customHeight="1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2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</row>
    <row r="1852" spans="1:23" ht="12.75" customHeight="1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2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</row>
    <row r="1853" spans="1:23" ht="12.75" customHeight="1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2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</row>
    <row r="1854" spans="1:23" ht="12.75" customHeight="1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2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</row>
    <row r="1855" spans="1:23" ht="12.75" customHeight="1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2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</row>
    <row r="1856" spans="1:23" ht="12.75" customHeight="1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2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</row>
    <row r="1857" spans="1:23" ht="12.75" customHeight="1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2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</row>
    <row r="1858" spans="1:23" ht="12.75" customHeight="1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2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</row>
    <row r="1859" spans="1:23" ht="12.75" customHeight="1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2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</row>
    <row r="1860" spans="1:23" ht="12.75" customHeight="1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2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</row>
    <row r="1861" spans="1:23" ht="12.75" customHeight="1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2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</row>
    <row r="1862" spans="1:23" ht="12.75" customHeight="1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2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</row>
    <row r="1863" spans="1:23" ht="12.75" customHeight="1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2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</row>
    <row r="1864" spans="1:23" ht="12.75" customHeight="1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2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</row>
    <row r="1865" spans="1:23" ht="12.75" customHeight="1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2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</row>
    <row r="1866" spans="1:23" ht="12.75" customHeight="1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2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</row>
    <row r="1867" spans="1:23" ht="12.75" customHeight="1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2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</row>
    <row r="1868" spans="1:23" ht="12.75" customHeight="1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2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</row>
    <row r="1869" spans="1:23" ht="12.75" customHeight="1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2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</row>
    <row r="1870" spans="1:23" ht="12.75" customHeight="1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2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</row>
    <row r="1871" spans="1:23" ht="12.75" customHeight="1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2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</row>
    <row r="1872" spans="1:23" ht="12.75" customHeight="1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2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</row>
    <row r="1873" spans="1:23" ht="12.75" customHeight="1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2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</row>
    <row r="1874" spans="1:23" ht="12.75" customHeight="1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2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</row>
    <row r="1875" spans="1:23" ht="12.75" customHeight="1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2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</row>
    <row r="1876" spans="1:23" ht="12.75" customHeight="1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2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</row>
    <row r="1877" spans="1:23" ht="12.75" customHeight="1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2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</row>
    <row r="1878" spans="1:23" ht="12.75" customHeight="1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2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</row>
    <row r="1879" spans="1:23" ht="12.75" customHeight="1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2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</row>
    <row r="1880" spans="1:23" ht="12.75" customHeight="1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2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</row>
    <row r="1881" spans="1:23" ht="12.75" customHeight="1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2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</row>
    <row r="1882" spans="1:23" ht="12.75" customHeight="1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2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</row>
    <row r="1883" spans="1:23" ht="12.75" customHeight="1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2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</row>
    <row r="1884" spans="1:23" ht="12.75" customHeight="1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2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</row>
    <row r="1885" spans="1:23" ht="12.75" customHeight="1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2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</row>
    <row r="1886" spans="1:23" ht="12.75" customHeight="1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2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</row>
    <row r="1887" spans="1:23" ht="12.75" customHeight="1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2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</row>
    <row r="1888" spans="1:23" ht="12.75" customHeight="1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2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</row>
    <row r="1889" spans="1:23" ht="12.75" customHeight="1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2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</row>
    <row r="1890" spans="1:23" ht="12.75" customHeight="1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2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</row>
    <row r="1891" spans="1:23" ht="12.75" customHeight="1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2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</row>
    <row r="1892" spans="1:23" ht="12.75" customHeight="1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2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</row>
    <row r="1893" spans="1:23" ht="12.75" customHeight="1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2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</row>
    <row r="1894" spans="1:23" ht="12.75" customHeight="1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2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</row>
    <row r="1895" spans="1:23" ht="12.75" customHeight="1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2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</row>
    <row r="1896" spans="1:23" ht="12.75" customHeight="1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2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</row>
    <row r="1897" spans="1:23" ht="12.75" customHeight="1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2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</row>
    <row r="1898" spans="1:23" ht="12.75" customHeight="1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2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</row>
    <row r="1899" spans="1:23" ht="12.75" customHeight="1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2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</row>
    <row r="1900" spans="1:23" ht="12.75" customHeight="1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2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</row>
    <row r="1901" spans="1:23" ht="12.75" customHeight="1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2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</row>
    <row r="1902" spans="1:23" ht="12.75" customHeight="1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2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</row>
    <row r="1903" spans="1:23" ht="12.75" customHeight="1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2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</row>
    <row r="1904" spans="1:23" ht="12.75" customHeight="1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2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</row>
    <row r="1905" spans="1:23" ht="12.75" customHeight="1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2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</row>
    <row r="1906" spans="1:23" ht="12.75" customHeight="1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2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</row>
    <row r="1907" spans="1:23" ht="12.75" customHeight="1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2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</row>
    <row r="1908" spans="1:23" ht="12.75" customHeight="1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2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</row>
    <row r="1909" spans="1:23" ht="12.75" customHeight="1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2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</row>
    <row r="1910" spans="1:23" ht="12.75" customHeight="1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2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</row>
    <row r="1911" spans="1:23" ht="12.75" customHeight="1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2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</row>
    <row r="1912" spans="1:23" ht="12.75" customHeight="1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2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</row>
    <row r="1913" spans="1:23" ht="12.75" customHeight="1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2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</row>
    <row r="1914" spans="1:23" ht="12.75" customHeight="1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2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</row>
    <row r="1915" spans="1:23" ht="12.75" customHeight="1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2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</row>
    <row r="1916" spans="1:23" ht="12.75" customHeight="1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2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</row>
    <row r="1917" spans="1:23" ht="12.75" customHeight="1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2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</row>
    <row r="1918" spans="1:23" ht="12.75" customHeight="1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2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</row>
    <row r="1919" spans="1:23" ht="12.75" customHeight="1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2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</row>
    <row r="1920" spans="1:23" ht="12.75" customHeight="1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2"/>
    </row>
    <row r="1921" spans="1:10" ht="12.75" customHeight="1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2"/>
    </row>
    <row r="1922" spans="1:10" ht="12.75" customHeight="1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2"/>
    </row>
    <row r="1923" spans="1:10" ht="12.75" customHeight="1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2"/>
    </row>
    <row r="1924" spans="1:10" ht="12.75" customHeight="1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2"/>
    </row>
    <row r="1925" spans="1:10" ht="12.75" customHeight="1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2"/>
    </row>
    <row r="1926" spans="1:10" ht="12.75" customHeight="1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2"/>
    </row>
    <row r="1927" spans="1:10" ht="12.75" customHeight="1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2"/>
    </row>
    <row r="1928" spans="1:10" ht="12.75" customHeight="1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2"/>
    </row>
    <row r="1929" spans="1:10" ht="12.75" customHeight="1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2"/>
    </row>
    <row r="1930" spans="1:10" ht="12.75" customHeight="1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2"/>
    </row>
    <row r="1931" spans="1:10" ht="12.75" customHeight="1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2"/>
    </row>
    <row r="1932" spans="1:10" ht="12.75" customHeight="1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2"/>
    </row>
    <row r="1933" spans="1:10" ht="12.75" customHeight="1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2"/>
    </row>
    <row r="1934" spans="1:10" ht="12.75" customHeight="1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2"/>
    </row>
    <row r="1935" spans="1:10" ht="12.75" customHeight="1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2"/>
    </row>
    <row r="1936" spans="1:10" ht="12.75" customHeight="1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2"/>
    </row>
    <row r="1937" spans="1:10" ht="12.75" customHeight="1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2"/>
    </row>
    <row r="1938" spans="1:10" ht="12.75" customHeight="1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2"/>
    </row>
    <row r="1939" spans="1:10" ht="12.75" customHeight="1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2"/>
    </row>
    <row r="1940" spans="1:10" ht="12.75" customHeight="1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2"/>
    </row>
    <row r="1941" spans="1:10" ht="12.75" customHeight="1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2"/>
    </row>
    <row r="1942" spans="1:10" ht="12.75" customHeight="1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2"/>
    </row>
    <row r="1943" spans="1:10" ht="12.75" customHeight="1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2"/>
    </row>
    <row r="1944" spans="1:10" ht="12.75" customHeight="1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2"/>
    </row>
    <row r="1945" spans="1:10" ht="12.75" customHeight="1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2"/>
    </row>
    <row r="1946" spans="1:10" ht="12.75" customHeight="1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2"/>
    </row>
    <row r="1947" spans="1:10" ht="12.75" customHeight="1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2"/>
    </row>
    <row r="1948" spans="1:10" ht="12.75" customHeight="1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2"/>
    </row>
    <row r="1949" spans="1:10" ht="12.75" customHeight="1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2"/>
    </row>
    <row r="1950" spans="1:10" ht="12.75" customHeight="1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2"/>
    </row>
    <row r="1951" spans="1:10" ht="12.75" customHeight="1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2"/>
    </row>
    <row r="1952" spans="1:10" ht="12.75" customHeight="1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2"/>
    </row>
    <row r="1953" spans="1:10" ht="12.75" customHeight="1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2"/>
    </row>
    <row r="1954" spans="1:10" ht="12.75" customHeight="1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2"/>
    </row>
    <row r="1955" spans="1:10" ht="12.75" customHeight="1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2"/>
    </row>
    <row r="1956" spans="1:10" ht="12.75" customHeight="1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2"/>
    </row>
    <row r="1957" spans="1:10" ht="12.75" customHeight="1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2"/>
    </row>
    <row r="1958" spans="1:10" ht="12.75" customHeight="1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2"/>
    </row>
    <row r="1959" spans="1:10" ht="12.75" customHeight="1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2"/>
    </row>
    <row r="1960" spans="1:10" ht="12.75" customHeight="1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2"/>
    </row>
    <row r="1961" spans="1:10" ht="12.75" customHeight="1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2"/>
    </row>
    <row r="1962" spans="1:10" ht="12.75" customHeight="1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2"/>
    </row>
    <row r="1963" spans="1:10" ht="12.75" customHeight="1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2"/>
    </row>
    <row r="1964" spans="1:10" ht="12.75" customHeight="1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2"/>
    </row>
    <row r="1965" spans="1:10" ht="12.75" customHeight="1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2"/>
    </row>
    <row r="1966" spans="1:10" ht="12.75" customHeight="1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2"/>
    </row>
    <row r="1967" spans="1:10" ht="12.75" customHeight="1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2"/>
    </row>
    <row r="1968" spans="1:10" ht="12.75" customHeight="1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2"/>
    </row>
    <row r="1969" spans="1:10" ht="12.75" customHeight="1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2"/>
    </row>
    <row r="1970" spans="1:10" ht="12.75" customHeight="1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2"/>
    </row>
    <row r="1971" spans="1:10" ht="12.75" customHeight="1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2"/>
    </row>
    <row r="1972" spans="1:10" ht="12.75" customHeight="1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2"/>
    </row>
    <row r="1973" spans="1:10" ht="12.75" customHeight="1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2"/>
    </row>
    <row r="1974" spans="1:10" ht="12.75" customHeight="1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2"/>
    </row>
    <row r="1975" spans="1:10" ht="12.75" customHeight="1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2"/>
    </row>
    <row r="1976" spans="1:10" ht="12.75" customHeight="1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2"/>
    </row>
    <row r="1977" spans="1:10" ht="12.75" customHeight="1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2"/>
    </row>
    <row r="1978" spans="1:10" ht="12.75" customHeight="1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2"/>
    </row>
    <row r="1979" spans="1:10" ht="12.75" customHeight="1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2"/>
    </row>
    <row r="1980" spans="1:10" ht="12.75" customHeight="1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2"/>
    </row>
    <row r="1981" spans="1:10" ht="12.75" customHeight="1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2"/>
    </row>
    <row r="1982" spans="1:10" ht="12.75" customHeight="1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2"/>
    </row>
    <row r="1983" spans="1:10" ht="12.75" customHeight="1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2"/>
    </row>
    <row r="1984" spans="1:10" ht="12.75" customHeight="1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2"/>
    </row>
    <row r="1985" spans="1:10" ht="12.75" customHeight="1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2"/>
    </row>
    <row r="1986" spans="1:10" ht="12.75" customHeight="1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2"/>
    </row>
    <row r="1987" spans="1:10" ht="12.75" customHeight="1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2"/>
    </row>
    <row r="1988" spans="1:10" ht="12.75" customHeight="1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2"/>
    </row>
    <row r="1989" spans="1:10" ht="12.75" customHeight="1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2"/>
    </row>
    <row r="1990" spans="1:10" ht="12.75" customHeight="1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2"/>
    </row>
    <row r="1991" spans="1:10" ht="12.75" customHeight="1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2"/>
    </row>
    <row r="1992" spans="1:10" ht="12.75" customHeight="1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2"/>
    </row>
    <row r="1993" spans="1:10" ht="12.75" customHeight="1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2"/>
    </row>
    <row r="1994" spans="1:10" ht="12.75" customHeight="1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2"/>
    </row>
    <row r="1995" spans="1:10" ht="12.75" customHeight="1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2"/>
    </row>
    <row r="1996" spans="1:10" ht="12.75" customHeight="1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2"/>
    </row>
    <row r="1997" spans="1:10" ht="12.75" customHeight="1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2"/>
    </row>
    <row r="1998" spans="1:10" ht="12.75" customHeight="1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2"/>
    </row>
    <row r="1999" spans="1:10" ht="12.75" customHeight="1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2"/>
    </row>
    <row r="2000" spans="1:10" ht="12.75" customHeight="1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2"/>
    </row>
    <row r="2001" spans="1:10" ht="12.75" customHeight="1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2"/>
    </row>
    <row r="2002" spans="1:10" ht="12.75" customHeight="1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2"/>
    </row>
    <row r="2003" spans="1:10" ht="12.75" customHeight="1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2"/>
    </row>
    <row r="2004" spans="1:10" ht="12.75" customHeight="1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2"/>
    </row>
    <row r="2005" spans="1:10" ht="12.75" customHeight="1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2"/>
    </row>
    <row r="2006" spans="1:10" ht="12.75" customHeight="1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2"/>
    </row>
    <row r="2007" spans="1:10" ht="12.75" customHeight="1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2"/>
    </row>
    <row r="2008" spans="1:10" ht="12.75" customHeight="1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2"/>
    </row>
    <row r="2009" spans="1:10" ht="12.75" customHeight="1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2"/>
    </row>
    <row r="2010" spans="1:10" ht="12.75" customHeight="1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2"/>
    </row>
    <row r="2011" spans="1:10" ht="12.75" customHeight="1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2"/>
    </row>
    <row r="2012" spans="1:10" ht="12.75" customHeight="1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2"/>
    </row>
    <row r="2013" spans="1:10" ht="12.75" customHeight="1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2"/>
    </row>
    <row r="2014" spans="1:10" ht="12.75" customHeight="1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2"/>
    </row>
    <row r="2015" spans="1:10" ht="12.75" customHeight="1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2"/>
    </row>
    <row r="2016" spans="1:10" ht="12.75" customHeight="1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2"/>
    </row>
    <row r="2017" spans="1:10" ht="12.75" customHeight="1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2"/>
    </row>
    <row r="2018" spans="1:10" ht="12.75" customHeight="1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2"/>
    </row>
    <row r="2019" spans="1:10" ht="12.75" customHeight="1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2"/>
    </row>
    <row r="2020" spans="1:10" ht="12.75" customHeight="1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2"/>
    </row>
    <row r="2021" spans="1:10" ht="12.75" customHeight="1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2"/>
    </row>
    <row r="2022" spans="1:10" ht="12.75" customHeight="1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2"/>
    </row>
    <row r="2023" spans="1:10" ht="12.75" customHeight="1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2"/>
    </row>
    <row r="2024" spans="1:10" ht="12.75" customHeight="1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2"/>
    </row>
    <row r="2025" spans="1:10" ht="12.75" customHeight="1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2"/>
    </row>
    <row r="2026" spans="1:10" ht="12.75" customHeight="1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2"/>
    </row>
    <row r="2027" spans="1:10" ht="12.75" customHeight="1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2"/>
    </row>
    <row r="2028" spans="1:10" ht="12.75" customHeight="1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2"/>
    </row>
    <row r="2029" spans="1:10" ht="12.75" customHeight="1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2"/>
    </row>
    <row r="2030" spans="1:10" ht="12.75" customHeight="1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2"/>
    </row>
    <row r="2031" spans="1:10" ht="12.75" customHeight="1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2"/>
    </row>
    <row r="2032" spans="1:10" ht="12.75" customHeight="1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2"/>
    </row>
    <row r="2033" spans="1:10" ht="12.75" customHeight="1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2"/>
    </row>
    <row r="2034" spans="1:10" ht="12.75" customHeight="1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2"/>
    </row>
    <row r="2035" spans="1:10" ht="12.75" customHeight="1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2"/>
    </row>
    <row r="2036" spans="1:10" ht="12.75" customHeight="1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2"/>
    </row>
    <row r="2037" spans="1:10" ht="12.75" customHeight="1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2"/>
    </row>
    <row r="2038" spans="1:10" ht="12.75" customHeight="1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2"/>
    </row>
    <row r="2039" spans="1:10" ht="12.75" customHeight="1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2"/>
    </row>
    <row r="2040" spans="1:10" ht="12.75" customHeight="1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2"/>
    </row>
    <row r="2041" spans="1:10" ht="12.75" customHeight="1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2"/>
    </row>
    <row r="2042" spans="1:10" ht="12.75" customHeight="1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2"/>
    </row>
    <row r="2043" spans="1:10" ht="12.75" customHeight="1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2"/>
    </row>
    <row r="2044" spans="1:10" ht="12.75" customHeight="1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2"/>
    </row>
    <row r="2045" spans="1:10" ht="12.75" customHeight="1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2"/>
    </row>
    <row r="2046" spans="1:10" ht="12.75" customHeight="1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2"/>
    </row>
    <row r="2047" spans="1:10" ht="12.75" customHeight="1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2"/>
    </row>
    <row r="2048" spans="1:10" ht="12.75" customHeight="1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2"/>
    </row>
    <row r="2049" spans="1:10" ht="12.75" customHeight="1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2"/>
    </row>
    <row r="2050" spans="1:10" ht="12.75" customHeight="1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2"/>
    </row>
    <row r="2051" spans="1:10" ht="12.75" customHeight="1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2"/>
    </row>
    <row r="2052" spans="1:10" ht="12.75" customHeight="1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2"/>
    </row>
    <row r="2053" spans="1:10" ht="12.75" customHeight="1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2"/>
    </row>
    <row r="2054" spans="1:10" ht="12.75" customHeight="1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2"/>
    </row>
    <row r="2055" spans="1:10" ht="12.75" customHeight="1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2"/>
    </row>
    <row r="2056" spans="1:10" ht="12.75" customHeight="1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2"/>
    </row>
    <row r="2057" spans="1:10" ht="12.75" customHeight="1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2"/>
    </row>
    <row r="2058" spans="1:10" ht="12.75" customHeight="1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2"/>
    </row>
    <row r="2059" spans="1:10" ht="12.75" customHeight="1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2"/>
    </row>
    <row r="2060" spans="1:10" ht="12.75" customHeight="1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2"/>
    </row>
    <row r="2061" spans="1:10" ht="12.75" customHeight="1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2"/>
    </row>
    <row r="2062" spans="1:10" ht="12.75" customHeight="1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2"/>
    </row>
    <row r="2063" spans="1:10" ht="12.75" customHeight="1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2"/>
    </row>
    <row r="2064" spans="1:10" ht="12.75" customHeight="1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2"/>
    </row>
    <row r="2065" spans="1:10" ht="12.75" customHeight="1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2"/>
    </row>
    <row r="2066" spans="1:10" ht="12.75" customHeight="1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2"/>
    </row>
    <row r="2067" spans="1:10" ht="12.75" customHeight="1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2"/>
    </row>
    <row r="2068" spans="1:10" ht="12.75" customHeight="1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2"/>
    </row>
    <row r="2069" spans="1:10" ht="12.75" customHeight="1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2"/>
    </row>
    <row r="2070" spans="1:10" ht="12.75" customHeight="1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2"/>
    </row>
    <row r="2071" spans="1:10" ht="12.75" customHeight="1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2"/>
    </row>
    <row r="2072" spans="1:10" ht="12.75" customHeight="1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2"/>
    </row>
    <row r="2073" spans="1:10" ht="12.75" customHeight="1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2"/>
    </row>
    <row r="2074" spans="1:10" ht="12.75" customHeight="1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2"/>
    </row>
    <row r="2075" spans="1:10" ht="12.75" customHeight="1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2"/>
    </row>
    <row r="2076" spans="1:10" ht="12.75" customHeight="1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2"/>
    </row>
    <row r="2077" spans="1:10" ht="12.75" customHeight="1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2"/>
    </row>
    <row r="2078" spans="1:10" ht="12.75" customHeight="1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2"/>
    </row>
    <row r="2079" spans="1:10" ht="12.75" customHeight="1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2"/>
    </row>
    <row r="2080" spans="1:10" ht="12.75" customHeight="1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2"/>
    </row>
    <row r="2081" spans="1:10" ht="12.75" customHeight="1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2"/>
    </row>
    <row r="2082" spans="1:10" ht="12.75" customHeight="1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2"/>
    </row>
    <row r="2083" spans="1:10" ht="12.75" customHeight="1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2"/>
    </row>
    <row r="2084" spans="1:10" ht="12.75" customHeight="1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2"/>
    </row>
    <row r="2085" spans="1:10" ht="12.75" customHeight="1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2"/>
    </row>
    <row r="2086" spans="1:10" ht="12.75" customHeight="1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2"/>
    </row>
    <row r="2087" spans="1:10" ht="12.75" customHeight="1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2"/>
    </row>
    <row r="2088" spans="1:10" ht="12.75" customHeight="1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2"/>
    </row>
    <row r="2089" spans="1:10" ht="12.75" customHeight="1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2"/>
    </row>
    <row r="2090" spans="1:10" ht="12.75" customHeight="1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2"/>
    </row>
    <row r="2091" spans="1:10" ht="12.75" customHeight="1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2"/>
    </row>
    <row r="2092" spans="1:10" ht="12.75" customHeight="1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2"/>
    </row>
    <row r="2093" spans="1:10" ht="12.75" customHeight="1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2"/>
    </row>
    <row r="2094" spans="1:10" ht="12.75" customHeight="1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2"/>
    </row>
    <row r="2095" spans="1:10" ht="12.75" customHeight="1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2"/>
    </row>
    <row r="2096" spans="1:10" ht="12.75" customHeight="1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2"/>
    </row>
    <row r="2097" spans="1:10" ht="12.75" customHeight="1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2"/>
    </row>
    <row r="2098" spans="1:10" ht="12.75" customHeight="1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2"/>
    </row>
    <row r="2099" spans="1:10" ht="12.75" customHeight="1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2"/>
    </row>
    <row r="2100" spans="1:10" ht="12.75" customHeight="1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2"/>
    </row>
    <row r="2101" spans="1:10" ht="12.75" customHeight="1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2"/>
    </row>
    <row r="2102" spans="1:10" ht="12.75" customHeight="1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2"/>
    </row>
    <row r="2103" spans="1:10" ht="12.75" customHeight="1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2"/>
    </row>
    <row r="2104" spans="1:10" ht="12.75" customHeight="1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2"/>
    </row>
    <row r="2105" spans="1:10" ht="12.75" customHeight="1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2"/>
    </row>
    <row r="2106" spans="1:10" ht="12.75" customHeight="1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2"/>
    </row>
    <row r="2107" spans="1:10" ht="12.75" customHeight="1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2"/>
    </row>
    <row r="2108" spans="1:10" ht="12.75" customHeight="1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2"/>
    </row>
    <row r="2109" spans="1:10" ht="12.75" customHeight="1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2"/>
    </row>
    <row r="2110" spans="1:10" ht="12.75" customHeight="1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2"/>
    </row>
    <row r="2111" spans="1:10" ht="12.75" customHeight="1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2"/>
    </row>
    <row r="2112" spans="1:10" ht="12.75" customHeight="1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2"/>
    </row>
    <row r="2113" spans="1:10" ht="12.75" customHeight="1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2"/>
    </row>
    <row r="2114" spans="1:10" ht="12.75" customHeight="1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2"/>
    </row>
    <row r="2115" spans="1:10" ht="12.75" customHeight="1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2"/>
    </row>
    <row r="2116" spans="1:10" ht="12.75" customHeight="1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2"/>
    </row>
    <row r="2117" spans="1:10" ht="12.75" customHeight="1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2"/>
    </row>
    <row r="2118" spans="1:10" ht="12.75" customHeight="1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2"/>
    </row>
    <row r="2119" spans="1:10" ht="12.75" customHeight="1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2"/>
    </row>
    <row r="2120" spans="1:10" ht="12.75" customHeight="1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2"/>
    </row>
    <row r="2121" spans="1:10" ht="12.75" customHeight="1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2"/>
    </row>
    <row r="2122" spans="1:10" ht="12.75" customHeight="1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2"/>
    </row>
    <row r="2123" spans="1:10" ht="12.75" customHeight="1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2"/>
    </row>
    <row r="2124" spans="1:10" ht="12.75" customHeight="1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2"/>
    </row>
    <row r="2125" spans="1:10" ht="12.75" customHeight="1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2"/>
    </row>
    <row r="2126" spans="1:10" ht="12.75" customHeight="1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2"/>
    </row>
    <row r="2127" spans="1:10" ht="12.75" customHeight="1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2"/>
    </row>
    <row r="2128" spans="1:10" ht="12.75" customHeight="1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2"/>
    </row>
    <row r="2129" spans="1:10" ht="12.75" customHeight="1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2"/>
    </row>
    <row r="2130" spans="1:10" ht="12.75" customHeight="1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2"/>
    </row>
    <row r="2131" spans="1:10" ht="12.75" customHeight="1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2"/>
    </row>
    <row r="2132" spans="1:10" ht="12.75" customHeight="1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2"/>
    </row>
    <row r="2133" spans="1:10" ht="12.75" customHeight="1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2"/>
    </row>
    <row r="2134" spans="1:10" ht="12.75" customHeight="1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2"/>
    </row>
    <row r="2135" spans="1:10" ht="12.75" customHeight="1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2"/>
    </row>
    <row r="2136" spans="1:10" ht="12.75" customHeight="1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2"/>
    </row>
    <row r="2137" spans="1:10" ht="12.75" customHeight="1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2"/>
    </row>
    <row r="2138" spans="1:10" ht="12.75" customHeight="1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2"/>
    </row>
    <row r="2139" spans="1:10" ht="12.75" customHeight="1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2"/>
    </row>
    <row r="2140" spans="1:10" ht="12.75" customHeight="1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2"/>
    </row>
    <row r="2141" spans="1:10" ht="12.75" customHeight="1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2"/>
    </row>
    <row r="2142" spans="1:10" ht="12.75" customHeight="1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2"/>
    </row>
    <row r="2143" spans="1:10" ht="12.75" customHeight="1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2"/>
    </row>
    <row r="2144" spans="1:10" ht="12.75" customHeight="1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2"/>
    </row>
    <row r="2145" spans="1:10" ht="12.75" customHeight="1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2"/>
    </row>
    <row r="2146" spans="1:10" ht="12.75" customHeight="1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2"/>
    </row>
    <row r="2147" spans="1:10" ht="12.75" customHeight="1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2"/>
    </row>
    <row r="2148" spans="1:10" ht="12.75" customHeight="1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2"/>
    </row>
    <row r="2149" spans="1:10" ht="12.75" customHeight="1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2"/>
    </row>
    <row r="2150" spans="1:10" ht="12.75" customHeight="1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2"/>
    </row>
    <row r="2151" spans="1:10" ht="12.75" customHeight="1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2"/>
    </row>
    <row r="2152" spans="1:10" ht="12.75" customHeight="1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2"/>
    </row>
    <row r="2153" spans="1:10" ht="12.75" customHeight="1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2"/>
    </row>
    <row r="2154" spans="1:10" ht="12.75" customHeight="1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2"/>
    </row>
    <row r="2155" spans="1:10" ht="12.75" customHeight="1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2"/>
    </row>
    <row r="2156" spans="1:10" ht="12.75" customHeight="1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2"/>
    </row>
    <row r="2157" spans="1:10" ht="12.75" customHeight="1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2"/>
    </row>
    <row r="2158" spans="1:10" ht="12.75" customHeight="1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2"/>
    </row>
    <row r="2159" spans="1:10" ht="12.75" customHeight="1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2"/>
    </row>
    <row r="2160" spans="1:10" ht="12.75" customHeight="1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2"/>
    </row>
    <row r="2161" spans="1:10" ht="12.75" customHeight="1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2"/>
    </row>
    <row r="2162" spans="1:10" ht="12.75" customHeight="1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2"/>
    </row>
    <row r="2163" spans="1:10" ht="12.75" customHeight="1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2"/>
    </row>
    <row r="2164" spans="1:10" ht="12.75" customHeight="1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2"/>
    </row>
    <row r="2165" spans="1:10" ht="12.75" customHeight="1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2"/>
    </row>
    <row r="2166" spans="1:10" ht="12.75" customHeight="1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2"/>
    </row>
    <row r="2167" spans="1:10" ht="12.75" customHeight="1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2"/>
    </row>
    <row r="2168" spans="1:10" ht="12.75" customHeight="1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2"/>
    </row>
    <row r="2169" spans="1:10" ht="12.75" customHeight="1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2"/>
    </row>
    <row r="2170" spans="1:10" ht="12.75" customHeight="1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2"/>
    </row>
    <row r="2171" spans="1:10" ht="12.75" customHeight="1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2"/>
    </row>
    <row r="2172" spans="1:10" ht="12.75" customHeight="1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2"/>
    </row>
    <row r="2173" spans="1:10" ht="12.75" customHeight="1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2"/>
    </row>
    <row r="2174" spans="1:10" ht="12.75" customHeight="1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2"/>
    </row>
    <row r="2175" spans="1:10" ht="12.75" customHeight="1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2"/>
    </row>
    <row r="2176" spans="1:10" ht="12.75" customHeight="1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2"/>
    </row>
    <row r="2177" spans="1:10" ht="12.75" customHeight="1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2"/>
    </row>
    <row r="2178" spans="1:10" ht="12.75" customHeight="1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2"/>
    </row>
    <row r="2179" spans="1:10" ht="12.75" customHeight="1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2"/>
    </row>
    <row r="2180" spans="1:10" ht="12.75" customHeight="1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2"/>
    </row>
    <row r="2181" spans="1:10" ht="12.75" customHeight="1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2"/>
    </row>
    <row r="2182" spans="1:10" ht="12.75" customHeight="1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2"/>
    </row>
    <row r="2183" spans="1:10" ht="12.75" customHeight="1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2"/>
    </row>
    <row r="2184" spans="1:10" ht="12.75" customHeight="1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2"/>
    </row>
    <row r="2185" spans="1:10" ht="12.75" customHeight="1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2"/>
    </row>
    <row r="2186" spans="1:10" ht="12.75" customHeight="1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2"/>
    </row>
    <row r="2187" spans="1:10" ht="12.75" customHeight="1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2"/>
    </row>
    <row r="2188" spans="1:10" ht="12.75" customHeight="1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2"/>
    </row>
    <row r="2189" spans="1:10" ht="12.75" customHeight="1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2"/>
    </row>
    <row r="2190" spans="1:10" ht="12.75" customHeight="1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2"/>
    </row>
    <row r="2191" spans="1:10" ht="12.75" customHeight="1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2"/>
    </row>
    <row r="2192" spans="1:10" ht="12.75" customHeight="1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2"/>
    </row>
    <row r="2193" spans="1:10" ht="12.75" customHeight="1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2"/>
    </row>
    <row r="2194" spans="1:10" ht="12.75" customHeight="1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2"/>
    </row>
    <row r="2195" spans="1:10" ht="12.75" customHeight="1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2"/>
    </row>
    <row r="2196" spans="1:10" ht="12.75" customHeight="1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2"/>
    </row>
    <row r="2197" spans="1:10" ht="12.75" customHeight="1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2"/>
    </row>
    <row r="2198" spans="1:10" ht="12.75" customHeight="1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2"/>
    </row>
    <row r="2199" spans="1:10" ht="12.75" customHeight="1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2"/>
    </row>
    <row r="2200" spans="1:10" ht="12.75" customHeight="1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2"/>
    </row>
    <row r="2201" spans="1:10" ht="12.75" customHeight="1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2"/>
    </row>
    <row r="2202" spans="1:10" ht="12.75" customHeight="1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2"/>
    </row>
    <row r="2203" spans="1:10" ht="12.75" customHeight="1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2"/>
    </row>
    <row r="2204" spans="1:10" ht="12.75" customHeight="1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2"/>
    </row>
    <row r="2205" spans="1:10" ht="12.75" customHeight="1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2"/>
    </row>
    <row r="2206" spans="1:10" ht="12.75" customHeight="1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2"/>
    </row>
    <row r="2207" spans="1:10" ht="12.75" customHeight="1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2"/>
    </row>
    <row r="2208" spans="1:10" ht="12.75" customHeight="1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2"/>
    </row>
    <row r="2209" spans="1:10" ht="12.75" customHeight="1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2"/>
    </row>
    <row r="2210" spans="1:10" ht="12.75" customHeight="1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2"/>
    </row>
    <row r="2211" spans="1:10" ht="12.75" customHeight="1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2"/>
    </row>
    <row r="2212" spans="1:10" ht="12.75" customHeight="1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2"/>
    </row>
    <row r="2213" spans="1:10" ht="12.75" customHeight="1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2"/>
    </row>
    <row r="2214" spans="1:10" ht="12.75" customHeight="1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2"/>
    </row>
    <row r="2215" spans="1:10" ht="12.75" customHeight="1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2"/>
    </row>
    <row r="2216" spans="1:10" ht="12.75" customHeight="1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2"/>
    </row>
    <row r="2217" spans="1:10" ht="12.75" customHeight="1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2"/>
    </row>
    <row r="2218" spans="1:10" ht="12.75" customHeight="1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2"/>
    </row>
    <row r="2219" spans="1:10" ht="12.75" customHeight="1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2"/>
    </row>
    <row r="2220" spans="1:10" ht="12.75" customHeight="1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2"/>
    </row>
    <row r="2221" spans="1:10" ht="12.75" customHeight="1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2"/>
    </row>
    <row r="2222" spans="1:10" ht="12.75" customHeight="1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2"/>
    </row>
    <row r="2223" spans="1:10" ht="12.75" customHeight="1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2"/>
    </row>
    <row r="2224" spans="1:10" ht="12.75" customHeight="1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2"/>
    </row>
    <row r="2225" spans="1:10" ht="12.75" customHeight="1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2"/>
    </row>
    <row r="2226" spans="1:10" ht="12.75" customHeight="1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2"/>
    </row>
    <row r="2227" spans="1:10" ht="12.75" customHeight="1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2"/>
    </row>
    <row r="2228" spans="1:10" ht="12.75" customHeight="1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2"/>
    </row>
    <row r="2229" spans="1:10" ht="12.75" customHeight="1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2"/>
    </row>
    <row r="2230" spans="1:10" ht="12.75" customHeight="1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2"/>
    </row>
    <row r="2231" spans="1:10" ht="12.75" customHeight="1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2"/>
    </row>
    <row r="2232" spans="1:10" ht="12.75" customHeight="1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2"/>
    </row>
    <row r="2233" spans="1:10" ht="12.75" customHeight="1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2"/>
    </row>
    <row r="2234" spans="1:10" ht="12.75" customHeight="1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2"/>
    </row>
    <row r="2235" spans="1:10" ht="12.75" customHeight="1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2"/>
    </row>
    <row r="2236" spans="1:10" ht="12.75" customHeight="1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2"/>
    </row>
    <row r="2237" spans="1:10" ht="12.75" customHeight="1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2"/>
    </row>
    <row r="2238" spans="1:10" ht="12.75" customHeight="1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2"/>
    </row>
    <row r="2239" spans="1:10" ht="12.75" customHeight="1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2"/>
    </row>
    <row r="2240" spans="1:10" ht="12.75" customHeight="1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2"/>
    </row>
    <row r="2241" spans="1:10" ht="12.75" customHeight="1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2"/>
    </row>
    <row r="2242" spans="1:10" ht="12.75" customHeight="1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2"/>
    </row>
    <row r="2243" spans="1:10" ht="12.75" customHeight="1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2"/>
    </row>
    <row r="2244" spans="1:10" ht="12.75" customHeight="1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2"/>
    </row>
    <row r="2245" spans="1:10" ht="12.75" customHeight="1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2"/>
    </row>
    <row r="2246" spans="1:10" ht="12.75" customHeight="1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2"/>
    </row>
    <row r="2247" spans="1:10" ht="12.75" customHeight="1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2"/>
    </row>
    <row r="2248" spans="1:10" ht="12.75" customHeight="1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2"/>
    </row>
    <row r="2249" spans="1:10" ht="12.75" customHeight="1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2"/>
    </row>
    <row r="2250" spans="1:10" ht="12.75" customHeight="1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2"/>
    </row>
    <row r="2251" spans="1:10" ht="12.75" customHeight="1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2"/>
    </row>
    <row r="2252" spans="1:10" ht="12.75" customHeight="1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2"/>
    </row>
    <row r="2253" spans="1:10" ht="12.75" customHeight="1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2"/>
    </row>
    <row r="2254" spans="1:10" ht="12.75" customHeight="1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2"/>
    </row>
    <row r="2255" spans="1:10" ht="12.75" customHeight="1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2"/>
    </row>
    <row r="2256" spans="1:10" ht="12.75" customHeight="1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2"/>
    </row>
    <row r="2257" spans="1:10" ht="12.75" customHeight="1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2"/>
    </row>
    <row r="2258" spans="1:10" ht="12.75" customHeight="1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2"/>
    </row>
    <row r="2259" spans="1:10" ht="12.75" customHeight="1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2"/>
    </row>
    <row r="2260" spans="1:10" ht="12.75" customHeight="1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2"/>
    </row>
    <row r="2261" spans="1:10" ht="12.75" customHeight="1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2"/>
    </row>
    <row r="2262" spans="1:10" ht="12.75" customHeight="1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2"/>
    </row>
    <row r="2263" spans="1:10" ht="12.75" customHeight="1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2"/>
    </row>
    <row r="2264" spans="1:10" ht="12.75" customHeight="1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2"/>
    </row>
    <row r="2265" spans="1:10" ht="12.75" customHeight="1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2"/>
    </row>
    <row r="2266" spans="1:10" ht="12.75" customHeight="1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2"/>
    </row>
    <row r="2267" spans="1:10" ht="12.75" customHeight="1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2"/>
    </row>
    <row r="2268" spans="1:10" ht="12.75" customHeight="1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2"/>
    </row>
    <row r="2269" spans="1:10" ht="12.75" customHeight="1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2"/>
    </row>
    <row r="2270" spans="1:10" ht="12.75" customHeight="1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2"/>
    </row>
    <row r="2271" spans="1:10" ht="12.75" customHeight="1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2"/>
    </row>
    <row r="2272" spans="1:10" ht="12.75" customHeight="1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2"/>
    </row>
    <row r="2273" spans="1:10" ht="12.75" customHeight="1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2"/>
    </row>
    <row r="2274" spans="1:10" ht="12.75" customHeight="1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2"/>
    </row>
    <row r="2275" spans="1:10" ht="12.75" customHeight="1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2"/>
    </row>
    <row r="2276" spans="1:10" ht="12.75" customHeight="1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2"/>
    </row>
    <row r="2277" spans="1:10" ht="12.75" customHeight="1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2"/>
    </row>
    <row r="2278" spans="1:10" ht="12.75" customHeight="1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2"/>
    </row>
    <row r="2279" spans="1:10" ht="12.75" customHeight="1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2"/>
    </row>
    <row r="2280" spans="1:10" ht="12.75" customHeight="1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2"/>
    </row>
    <row r="2281" spans="1:10" ht="12.75" customHeight="1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2"/>
    </row>
    <row r="2282" spans="1:10" ht="12.75" customHeight="1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2"/>
    </row>
    <row r="2283" spans="1:10" ht="12.75" customHeight="1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2"/>
    </row>
    <row r="2284" spans="1:10" ht="12.75" customHeight="1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2"/>
    </row>
    <row r="2285" spans="1:10" ht="12.75" customHeight="1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2"/>
    </row>
    <row r="2286" spans="1:10" ht="12.75" customHeight="1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2"/>
    </row>
    <row r="2287" spans="1:10" ht="12.75" customHeight="1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2"/>
    </row>
    <row r="2288" spans="1:10" ht="12.75" customHeight="1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2"/>
    </row>
    <row r="2289" spans="1:10" ht="12.75" customHeight="1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2"/>
    </row>
    <row r="2290" spans="1:10" ht="12.75" customHeight="1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2"/>
    </row>
    <row r="2291" spans="1:10" ht="12.75" customHeight="1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2"/>
    </row>
    <row r="2292" spans="1:10" ht="12.75" customHeight="1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2"/>
    </row>
    <row r="2293" spans="1:10" ht="12.75" customHeight="1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2"/>
    </row>
    <row r="2294" spans="1:10" ht="12.75" customHeight="1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2"/>
    </row>
    <row r="2295" spans="1:10" ht="12.75" customHeight="1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2"/>
    </row>
    <row r="2296" spans="1:10" ht="12.75" customHeight="1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2"/>
    </row>
    <row r="2297" spans="1:10" ht="12.75" customHeight="1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2"/>
    </row>
    <row r="2298" spans="1:10" ht="12.75" customHeight="1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2"/>
    </row>
    <row r="2299" spans="1:10" ht="12.75" customHeight="1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2"/>
    </row>
    <row r="2300" spans="1:10" ht="12.75" customHeight="1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2"/>
    </row>
    <row r="2301" spans="1:10" ht="12.75" customHeight="1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2"/>
    </row>
    <row r="2302" spans="1:10" ht="12.75" customHeight="1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2"/>
    </row>
    <row r="2303" spans="1:10" ht="12.75" customHeight="1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2"/>
    </row>
    <row r="2304" spans="1:10" ht="12.75" customHeight="1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2"/>
    </row>
    <row r="2305" spans="1:10" ht="12.75" customHeight="1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2"/>
    </row>
    <row r="2306" spans="1:10" ht="12.75" customHeight="1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2"/>
    </row>
    <row r="2307" spans="1:10" ht="12.75" customHeight="1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2"/>
    </row>
    <row r="2308" spans="1:10" ht="12.75" customHeight="1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2"/>
    </row>
    <row r="2309" spans="1:10" ht="12.75" customHeight="1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2"/>
    </row>
    <row r="2310" spans="1:10" ht="12.75" customHeight="1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2"/>
    </row>
    <row r="2311" spans="1:10" ht="12.75" customHeight="1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2"/>
    </row>
    <row r="2312" spans="1:10" ht="12.75" customHeight="1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2"/>
    </row>
    <row r="2313" spans="1:10" ht="12.75" customHeight="1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2"/>
    </row>
    <row r="2314" spans="1:10" ht="12.75" customHeight="1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2"/>
    </row>
    <row r="2315" spans="1:10" ht="12.75" customHeight="1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2"/>
    </row>
    <row r="2316" spans="1:10" ht="12.75" customHeight="1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2"/>
    </row>
    <row r="2317" spans="1:10" ht="12.75" customHeight="1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2"/>
    </row>
    <row r="2318" spans="1:10" ht="12.75" customHeight="1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2"/>
    </row>
    <row r="2319" spans="1:10" ht="12.75" customHeight="1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2"/>
    </row>
    <row r="2320" spans="1:10" ht="12.75" customHeight="1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2"/>
    </row>
    <row r="2321" spans="1:10" ht="12.75" customHeight="1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2"/>
    </row>
    <row r="2322" spans="1:10" ht="12.75" customHeight="1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2"/>
    </row>
    <row r="2323" spans="1:10" ht="12.75" customHeight="1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2"/>
    </row>
    <row r="2324" spans="1:10" ht="12.75" customHeight="1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2"/>
    </row>
    <row r="2325" spans="1:10" ht="12.75" customHeight="1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2"/>
    </row>
    <row r="2326" spans="1:10" ht="12.75" customHeight="1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2"/>
    </row>
    <row r="2327" spans="1:10" ht="12.75" customHeight="1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2"/>
    </row>
    <row r="2328" spans="1:10" ht="12.75" customHeight="1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2"/>
    </row>
    <row r="2329" spans="1:10" ht="12.75" customHeight="1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2"/>
    </row>
    <row r="2330" spans="1:10" ht="12.75" customHeight="1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2"/>
    </row>
    <row r="2331" spans="1:10" ht="12.75" customHeight="1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2"/>
    </row>
    <row r="2332" spans="1:10" ht="12.75" customHeight="1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2"/>
    </row>
    <row r="2333" spans="1:10" ht="12.75" customHeight="1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2"/>
    </row>
    <row r="2334" spans="1:10" ht="12.75" customHeight="1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2"/>
    </row>
    <row r="2335" spans="1:10" ht="12.75" customHeight="1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2"/>
    </row>
    <row r="2336" spans="1:10" ht="12.75" customHeight="1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2"/>
    </row>
    <row r="2337" spans="1:10" ht="12.75" customHeight="1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2"/>
    </row>
    <row r="2338" spans="1:10" ht="12.75" customHeight="1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2"/>
    </row>
    <row r="2339" spans="1:10" ht="12.75" customHeight="1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2"/>
    </row>
    <row r="2340" spans="1:10" ht="12.75" customHeight="1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2"/>
    </row>
    <row r="2341" spans="1:10" ht="12.75" customHeight="1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2"/>
    </row>
    <row r="2342" spans="1:10" ht="12.75" customHeight="1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2"/>
    </row>
    <row r="2343" spans="1:10" ht="12.75" customHeight="1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2"/>
    </row>
    <row r="2344" spans="1:10" ht="12.75" customHeight="1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2"/>
    </row>
    <row r="2345" spans="1:10" ht="12.75" customHeight="1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2"/>
    </row>
    <row r="2346" spans="1:10" ht="12.75" customHeight="1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2"/>
    </row>
    <row r="2347" spans="1:10" ht="12.75" customHeight="1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2"/>
    </row>
    <row r="2348" spans="1:10" ht="12.75" customHeight="1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2"/>
    </row>
    <row r="2349" spans="1:10" ht="12.75" customHeight="1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2"/>
    </row>
    <row r="2350" spans="1:10" ht="12.75" customHeight="1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2"/>
    </row>
    <row r="2351" spans="1:10" ht="12.75" customHeight="1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2"/>
    </row>
    <row r="2352" spans="1:10" ht="12.75" customHeight="1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2"/>
    </row>
    <row r="2353" spans="1:10" ht="12.75" customHeight="1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2"/>
    </row>
    <row r="2354" spans="1:10" ht="12.75" customHeight="1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2"/>
    </row>
    <row r="2355" spans="1:10" ht="12.75" customHeight="1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2"/>
    </row>
    <row r="2356" spans="1:10" ht="12.75" customHeight="1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2"/>
    </row>
    <row r="2357" spans="1:10" ht="12.75" customHeight="1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2"/>
    </row>
    <row r="2358" spans="1:10" ht="12.75" customHeight="1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2"/>
    </row>
    <row r="2359" spans="1:10" ht="12.75" customHeight="1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2"/>
    </row>
    <row r="2360" spans="1:10" ht="12.75" customHeight="1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2"/>
    </row>
    <row r="2361" spans="1:10" ht="12.75" customHeight="1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2"/>
    </row>
    <row r="2362" spans="1:10" ht="12.75" customHeight="1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2"/>
    </row>
    <row r="2363" spans="1:10" ht="12.75" customHeight="1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2"/>
    </row>
    <row r="2364" spans="1:10" ht="12.75" customHeight="1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2"/>
    </row>
    <row r="2365" spans="1:10" ht="12.75" customHeight="1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2"/>
    </row>
    <row r="2366" spans="1:10" ht="12.75" customHeight="1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2"/>
    </row>
    <row r="2367" spans="1:10" ht="12.75" customHeight="1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2"/>
    </row>
    <row r="2368" spans="1:10" ht="12.75" customHeight="1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2"/>
    </row>
    <row r="2369" spans="1:10" ht="12.75" customHeight="1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2"/>
    </row>
    <row r="2370" spans="1:10" ht="12.75" customHeight="1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2"/>
    </row>
    <row r="2371" spans="1:10" ht="12.75" customHeight="1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2"/>
    </row>
    <row r="2372" spans="1:10" ht="12.75" customHeight="1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2"/>
    </row>
    <row r="2373" spans="1:10" ht="12.75" customHeight="1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2"/>
    </row>
    <row r="2374" spans="1:10" ht="12.75" customHeight="1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2"/>
    </row>
    <row r="2375" spans="1:10" ht="12.75" customHeight="1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2"/>
    </row>
    <row r="2376" spans="1:10" ht="12.75" customHeight="1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2"/>
    </row>
    <row r="2377" spans="1:10" ht="12.75" customHeight="1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2"/>
    </row>
    <row r="2378" spans="1:10" ht="12.75" customHeight="1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2"/>
    </row>
    <row r="2379" spans="1:10" ht="12.75" customHeight="1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2"/>
    </row>
    <row r="2380" spans="1:10" ht="12.75" customHeight="1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2"/>
    </row>
    <row r="2381" spans="1:10" ht="12.75" customHeight="1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2"/>
    </row>
    <row r="2382" spans="1:10" ht="12.75" customHeight="1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2"/>
    </row>
    <row r="2383" spans="1:10" ht="12.75" customHeight="1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2"/>
    </row>
    <row r="2384" spans="1:10" ht="12.75" customHeight="1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2"/>
    </row>
    <row r="2385" spans="1:10" ht="12.75" customHeight="1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2"/>
    </row>
    <row r="2386" spans="1:10" ht="12.75" customHeight="1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2"/>
    </row>
    <row r="2387" spans="1:10" ht="12.75" customHeight="1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2"/>
    </row>
    <row r="2388" spans="1:10" ht="12.75" customHeight="1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2"/>
    </row>
    <row r="2389" spans="1:10" ht="12.75" customHeight="1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2"/>
    </row>
    <row r="2390" spans="1:10" ht="12.75" customHeight="1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2"/>
    </row>
    <row r="2391" spans="1:10" ht="12.75" customHeight="1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2"/>
    </row>
    <row r="2392" spans="1:10" ht="12.75" customHeight="1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2"/>
    </row>
    <row r="2393" spans="1:10" ht="12.75" customHeight="1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2"/>
    </row>
    <row r="2394" spans="1:10" ht="12.75" customHeight="1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2"/>
    </row>
    <row r="2395" spans="1:10" ht="12.75" customHeight="1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2"/>
    </row>
    <row r="2396" spans="1:10" ht="12.75" customHeight="1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2"/>
    </row>
    <row r="2397" spans="1:10" ht="12.75" customHeight="1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2"/>
    </row>
    <row r="2398" spans="1:10" ht="12.75" customHeight="1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2"/>
    </row>
    <row r="2399" spans="1:10" ht="12.75" customHeight="1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2"/>
    </row>
    <row r="2400" spans="1:10" ht="12.75" customHeight="1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2"/>
    </row>
    <row r="2401" spans="1:10" ht="12.75" customHeight="1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2"/>
    </row>
    <row r="2402" spans="1:10" ht="12.75" customHeight="1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2"/>
    </row>
    <row r="2403" spans="1:10" ht="12.75" customHeight="1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2"/>
    </row>
    <row r="2404" spans="1:10" ht="12.75" customHeight="1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2"/>
    </row>
    <row r="2405" spans="1:10" ht="12.75" customHeight="1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2"/>
    </row>
    <row r="2406" spans="1:10" ht="12.75" customHeight="1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2"/>
    </row>
    <row r="2407" spans="1:10" ht="12.75" customHeight="1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2"/>
    </row>
    <row r="2408" spans="1:10" ht="12.75" customHeight="1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2"/>
    </row>
    <row r="2409" spans="1:10" ht="12.75" customHeight="1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2"/>
    </row>
    <row r="2410" spans="1:10" ht="12.75" customHeight="1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2"/>
    </row>
    <row r="2411" spans="1:10" ht="12.75" customHeight="1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2"/>
    </row>
    <row r="2412" spans="1:10" ht="12.75" customHeight="1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2"/>
    </row>
    <row r="2413" spans="1:10" ht="12.75" customHeight="1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2"/>
    </row>
    <row r="2414" spans="1:10" ht="12.75" customHeight="1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2"/>
    </row>
    <row r="2415" spans="1:10" ht="12.75" customHeight="1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2"/>
    </row>
    <row r="2416" spans="1:10" ht="12.75" customHeight="1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2"/>
    </row>
    <row r="2417" spans="1:10" ht="12.75" customHeight="1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2"/>
    </row>
    <row r="2418" spans="1:10" ht="12.75" customHeight="1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2"/>
    </row>
    <row r="2419" spans="1:10" ht="12.75" customHeight="1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2"/>
    </row>
    <row r="2420" spans="1:10" ht="12.75" customHeight="1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2"/>
    </row>
    <row r="2421" spans="1:10" ht="12.75" customHeight="1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2"/>
    </row>
    <row r="2422" spans="1:10" ht="12.75" customHeight="1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2"/>
    </row>
    <row r="2423" spans="1:10" ht="12.75" customHeight="1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2"/>
    </row>
    <row r="2424" spans="1:10" ht="12.75" customHeight="1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2"/>
    </row>
    <row r="2425" spans="1:10" ht="12.75" customHeight="1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2"/>
    </row>
    <row r="2426" spans="1:10" ht="12.75" customHeight="1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2"/>
    </row>
    <row r="2427" spans="1:10" ht="12.75" customHeight="1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2"/>
    </row>
    <row r="2428" spans="1:10" ht="12.75" customHeight="1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2"/>
    </row>
    <row r="2429" spans="1:10" ht="12.75" customHeight="1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2"/>
    </row>
    <row r="2430" spans="1:10" ht="12.75" customHeight="1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2"/>
    </row>
    <row r="2431" spans="1:10" ht="12.75" customHeight="1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2"/>
    </row>
    <row r="2432" spans="1:10" ht="12.75" customHeight="1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2"/>
    </row>
    <row r="2433" spans="1:10" ht="12.75" customHeight="1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2"/>
    </row>
    <row r="2434" spans="1:10" ht="12.75" customHeight="1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2"/>
    </row>
    <row r="2435" spans="1:10" ht="12.75" customHeight="1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2"/>
    </row>
    <row r="2436" spans="1:10" ht="12.75" customHeight="1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2"/>
    </row>
    <row r="2437" spans="1:10" ht="12.75" customHeight="1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2"/>
    </row>
    <row r="2438" spans="1:10" ht="12.75" customHeight="1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2"/>
    </row>
    <row r="2439" spans="1:10" ht="12.75" customHeight="1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2"/>
    </row>
    <row r="2440" spans="1:10" ht="12.75" customHeight="1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2"/>
    </row>
    <row r="2441" spans="1:10" ht="12.75" customHeight="1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2"/>
    </row>
    <row r="2442" spans="1:10" ht="12.75" customHeight="1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2"/>
    </row>
    <row r="2443" spans="1:10" ht="12.75" customHeight="1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2"/>
    </row>
    <row r="2444" spans="1:10" ht="12.75" customHeight="1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2"/>
    </row>
    <row r="2445" spans="1:10" ht="12.75" customHeight="1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2"/>
    </row>
    <row r="2446" spans="1:10" ht="12.75" customHeight="1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2"/>
    </row>
    <row r="2447" spans="1:10" ht="12.75" customHeight="1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2"/>
    </row>
    <row r="2448" spans="1:10" ht="12.75" customHeight="1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2"/>
    </row>
    <row r="2449" spans="1:10" ht="12.75" customHeight="1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2"/>
    </row>
    <row r="2450" spans="1:10" ht="12.75" customHeight="1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2"/>
    </row>
    <row r="2451" spans="1:10" ht="12.75" customHeight="1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2"/>
    </row>
    <row r="2452" spans="1:10" ht="12.75" customHeight="1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2"/>
    </row>
    <row r="2453" spans="1:10" ht="12.75" customHeight="1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2"/>
    </row>
    <row r="2454" spans="1:10" ht="12.75" customHeight="1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2"/>
    </row>
    <row r="2455" spans="1:10" ht="12.75" customHeight="1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2"/>
    </row>
    <row r="2456" spans="1:10" ht="12.75" customHeight="1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2"/>
    </row>
    <row r="2457" spans="1:10" ht="12.75" customHeight="1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2"/>
    </row>
    <row r="2458" spans="1:10" ht="12.75" customHeight="1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2"/>
    </row>
    <row r="2459" spans="1:10" ht="12.75" customHeight="1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2"/>
    </row>
    <row r="2460" spans="1:10" ht="12.75" customHeight="1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2"/>
    </row>
    <row r="2461" spans="1:10" ht="12.75" customHeight="1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2"/>
    </row>
    <row r="2462" spans="1:10" ht="12.75" customHeight="1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2"/>
    </row>
    <row r="2463" spans="1:10" ht="12.75" customHeight="1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2"/>
    </row>
    <row r="2464" spans="1:10" ht="12.75" customHeight="1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2"/>
    </row>
    <row r="2465" spans="1:10" ht="12.75" customHeight="1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2"/>
    </row>
    <row r="2466" spans="1:10" ht="12.75" customHeight="1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2"/>
    </row>
    <row r="2467" spans="1:10" ht="12.75" customHeight="1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2"/>
    </row>
    <row r="2468" spans="1:10" ht="12.75" customHeight="1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2"/>
    </row>
    <row r="2469" spans="1:10" ht="12.75" customHeight="1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2"/>
    </row>
    <row r="2470" spans="1:10" ht="12.75" customHeight="1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2"/>
    </row>
    <row r="2471" spans="1:10" ht="12.75" customHeight="1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2"/>
    </row>
    <row r="2472" spans="1:10" ht="12.75" customHeight="1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2"/>
    </row>
    <row r="2473" spans="1:10" ht="12.75" customHeight="1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2"/>
    </row>
    <row r="2474" spans="1:10" ht="12.75" customHeight="1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2"/>
    </row>
    <row r="2475" spans="1:10" ht="12.75" customHeight="1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2"/>
    </row>
    <row r="2476" spans="1:10" ht="12.75" customHeight="1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2"/>
    </row>
    <row r="2477" spans="1:10" ht="12.75" customHeight="1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2"/>
    </row>
    <row r="2478" spans="1:10" ht="12.75" customHeight="1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2"/>
    </row>
    <row r="2479" spans="1:10" ht="12.75" customHeight="1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2"/>
    </row>
    <row r="2480" spans="1:10" ht="12.75" customHeight="1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2"/>
    </row>
    <row r="2481" spans="1:10" ht="12.75" customHeight="1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2"/>
    </row>
    <row r="2482" spans="1:10" ht="12.75" customHeight="1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2"/>
    </row>
    <row r="2483" spans="1:10" ht="12.75" customHeight="1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2"/>
    </row>
    <row r="2484" spans="1:10" ht="12.75" customHeight="1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2"/>
    </row>
    <row r="2485" spans="1:10" ht="12.75" customHeight="1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2"/>
    </row>
    <row r="2486" spans="1:10" ht="12.75" customHeight="1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2"/>
    </row>
    <row r="2487" spans="1:10" ht="12.75" customHeight="1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2"/>
    </row>
    <row r="2488" spans="1:10" ht="12.75" customHeight="1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2"/>
    </row>
    <row r="2489" spans="1:10" ht="12.75" customHeight="1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2"/>
    </row>
    <row r="2490" spans="1:10" ht="12.75" customHeight="1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2"/>
    </row>
    <row r="2491" spans="1:10" ht="12.75" customHeight="1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2"/>
    </row>
    <row r="2492" spans="1:10" ht="12.75" customHeight="1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2"/>
    </row>
    <row r="2493" spans="1:10" ht="12.75" customHeight="1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2"/>
    </row>
    <row r="2494" spans="1:10" ht="12.75" customHeight="1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2"/>
    </row>
    <row r="2495" spans="1:10" ht="12.75" customHeight="1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2"/>
    </row>
    <row r="2496" spans="1:10" ht="12.75" customHeight="1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2"/>
    </row>
    <row r="2497" spans="1:10" ht="12.75" customHeight="1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2"/>
    </row>
    <row r="2498" spans="1:10" ht="12.75" customHeight="1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2"/>
    </row>
    <row r="2499" spans="1:10" ht="12.75" customHeight="1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2"/>
    </row>
    <row r="2500" spans="1:10" ht="12.75" customHeight="1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2"/>
    </row>
    <row r="2501" spans="1:10" ht="12.75" customHeight="1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2"/>
    </row>
    <row r="2502" spans="1:10" ht="12.75" customHeight="1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2"/>
    </row>
    <row r="2503" spans="1:10" ht="12.75" customHeight="1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2"/>
    </row>
    <row r="2504" spans="1:10" ht="12.75" customHeight="1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2"/>
    </row>
    <row r="2505" spans="1:10" ht="12.75" customHeight="1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2"/>
    </row>
    <row r="2506" spans="1:10" ht="12.75" customHeight="1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2"/>
    </row>
    <row r="2507" spans="1:10" ht="12.75" customHeight="1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2"/>
    </row>
    <row r="2508" spans="1:10" ht="12.75" customHeight="1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2"/>
    </row>
    <row r="2509" spans="1:10" ht="12.75" customHeight="1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2"/>
    </row>
    <row r="2510" spans="1:10" ht="12.75" customHeight="1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2"/>
    </row>
    <row r="2511" spans="1:10" ht="12.75" customHeight="1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2"/>
    </row>
    <row r="2512" spans="1:10" ht="12.75" customHeight="1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2"/>
    </row>
    <row r="2513" spans="1:10" ht="12.75" customHeight="1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2"/>
    </row>
    <row r="2514" spans="1:10" ht="12.75" customHeight="1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2"/>
    </row>
    <row r="2515" spans="1:10" ht="12.75" customHeight="1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2"/>
    </row>
    <row r="2516" spans="1:10" ht="12.75" customHeight="1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2"/>
    </row>
    <row r="2517" spans="1:10" ht="12.75" customHeight="1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2"/>
    </row>
    <row r="2518" spans="1:10" ht="12.75" customHeight="1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2"/>
    </row>
    <row r="2519" spans="1:10" ht="12.75" customHeight="1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2"/>
    </row>
    <row r="2520" spans="1:10" ht="12.75" customHeight="1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2"/>
    </row>
    <row r="2521" spans="1:10" ht="12.75" customHeight="1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2"/>
    </row>
    <row r="2522" spans="1:10" ht="12.75" customHeight="1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2"/>
    </row>
    <row r="2523" spans="1:10" ht="12.75" customHeight="1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2"/>
    </row>
    <row r="2524" spans="1:10" ht="12.75" customHeight="1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2"/>
    </row>
    <row r="2525" spans="1:10" ht="12.75" customHeight="1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2"/>
    </row>
    <row r="2526" spans="1:10" ht="12.75" customHeight="1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2"/>
    </row>
    <row r="2527" spans="1:10" ht="12.75" customHeight="1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2"/>
    </row>
    <row r="2528" spans="1:10" ht="12.75" customHeight="1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2"/>
    </row>
    <row r="2529" spans="1:10" ht="12.75" customHeight="1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2"/>
    </row>
    <row r="2530" spans="1:10" ht="12.75" customHeight="1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2"/>
    </row>
    <row r="2531" spans="1:10" ht="12.75" customHeight="1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2"/>
    </row>
    <row r="2532" spans="1:10" ht="12.75" customHeight="1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2"/>
    </row>
    <row r="2533" spans="1:10" ht="12.75" customHeight="1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2"/>
    </row>
    <row r="2534" spans="1:10" ht="12.75" customHeight="1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2"/>
    </row>
    <row r="2535" spans="1:10" ht="12.75" customHeight="1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2"/>
    </row>
    <row r="2536" spans="1:10" ht="12.75" customHeight="1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2"/>
    </row>
    <row r="2537" spans="1:10" ht="12.75" customHeight="1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2"/>
    </row>
    <row r="2538" spans="1:10" ht="12.75" customHeight="1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2"/>
    </row>
    <row r="2539" spans="1:10" ht="12.75" customHeight="1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2"/>
    </row>
    <row r="2540" spans="1:10" ht="12.75" customHeight="1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2"/>
    </row>
    <row r="2541" spans="1:10" ht="12.75" customHeight="1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2"/>
    </row>
    <row r="2542" spans="1:10" ht="12.75" customHeight="1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2"/>
    </row>
    <row r="2543" spans="1:10" ht="12.75" customHeight="1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2"/>
    </row>
    <row r="2544" spans="1:10" ht="12.75" customHeight="1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2"/>
    </row>
    <row r="2545" spans="1:10" ht="12.75" customHeight="1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2"/>
    </row>
    <row r="2546" spans="1:10" ht="12.75" customHeight="1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2"/>
    </row>
    <row r="2547" spans="1:10" ht="12.75" customHeight="1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2"/>
    </row>
    <row r="2548" spans="1:10" ht="12.75" customHeight="1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2"/>
    </row>
    <row r="2549" spans="1:10" ht="12.75" customHeight="1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2"/>
    </row>
    <row r="2550" spans="1:10" ht="12.75" customHeight="1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2"/>
    </row>
    <row r="2551" spans="1:10" ht="12.75" customHeight="1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2"/>
    </row>
    <row r="2552" spans="1:10" ht="12.75" customHeight="1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2"/>
    </row>
    <row r="2553" spans="1:10" ht="12.75" customHeight="1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2"/>
    </row>
    <row r="2554" spans="1:10" ht="12.75" customHeight="1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2"/>
    </row>
    <row r="2555" spans="1:10" ht="12.75" customHeight="1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2"/>
    </row>
    <row r="2556" spans="1:10" ht="12.75" customHeight="1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2"/>
    </row>
    <row r="2557" spans="1:10" ht="12.75" customHeight="1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2"/>
    </row>
    <row r="2558" spans="1:10" ht="12.75" customHeight="1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2"/>
    </row>
    <row r="2559" spans="1:10" ht="12.75" customHeight="1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2"/>
    </row>
    <row r="2560" spans="1:10" ht="12.75" customHeight="1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2"/>
    </row>
    <row r="2561" spans="1:10" ht="12.75" customHeight="1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2"/>
    </row>
    <row r="2562" spans="1:10" ht="12.75" customHeight="1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2"/>
    </row>
    <row r="2563" spans="1:10" ht="12.75" customHeight="1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2"/>
    </row>
    <row r="2564" spans="1:10" ht="12.75" customHeight="1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2"/>
    </row>
    <row r="2565" spans="1:10" ht="12.75" customHeight="1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2"/>
    </row>
    <row r="2566" spans="1:10" ht="12.75" customHeight="1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2"/>
    </row>
    <row r="2567" spans="1:10" ht="12.75" customHeight="1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2"/>
    </row>
    <row r="2568" spans="1:10" ht="12.75" customHeight="1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2"/>
    </row>
    <row r="2569" spans="1:10" ht="12.75" customHeight="1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2"/>
    </row>
    <row r="2570" spans="1:10" ht="12.75" customHeight="1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2"/>
    </row>
    <row r="2571" spans="1:10" ht="12.75" customHeight="1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2"/>
    </row>
    <row r="2572" spans="1:10" ht="12.75" customHeight="1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2"/>
    </row>
    <row r="2573" spans="1:10" ht="12.75" customHeight="1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2"/>
    </row>
    <row r="2574" spans="1:10" ht="12.75" customHeight="1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2"/>
    </row>
    <row r="2575" spans="1:10" ht="12.75" customHeight="1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2"/>
    </row>
    <row r="2576" spans="1:10" ht="12.75" customHeight="1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2"/>
    </row>
    <row r="2577" spans="1:10" ht="12.75" customHeight="1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2"/>
    </row>
    <row r="2578" spans="1:10" ht="12.75" customHeight="1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2"/>
    </row>
    <row r="2579" spans="1:10" ht="12.75" customHeight="1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2"/>
    </row>
    <row r="2580" spans="1:10" ht="12.75" customHeight="1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2"/>
    </row>
    <row r="2581" spans="1:10" ht="12.75" customHeight="1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2"/>
    </row>
    <row r="2582" spans="1:10" ht="12.75" customHeight="1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2"/>
    </row>
    <row r="2583" spans="1:10" ht="12.75" customHeight="1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2"/>
    </row>
    <row r="2584" spans="1:10" ht="12.75" customHeight="1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2"/>
    </row>
    <row r="2585" spans="1:10" ht="12.75" customHeight="1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2"/>
    </row>
    <row r="2586" spans="1:10" ht="12.75" customHeight="1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2"/>
    </row>
    <row r="2587" spans="1:10" ht="12.75" customHeight="1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2"/>
    </row>
    <row r="2588" spans="1:10" ht="12.75" customHeight="1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2"/>
    </row>
    <row r="2589" spans="1:10" ht="12.75" customHeight="1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2"/>
    </row>
    <row r="2590" spans="1:10" ht="12.75" customHeight="1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2"/>
    </row>
    <row r="2591" spans="1:10" ht="12.75" customHeight="1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2"/>
    </row>
    <row r="2592" spans="1:10" ht="12.75" customHeight="1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2"/>
    </row>
    <row r="2593" spans="1:10" ht="12.75" customHeight="1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2"/>
    </row>
    <row r="2594" spans="1:10" ht="12.75" customHeight="1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2"/>
    </row>
    <row r="2595" spans="1:10" ht="12.75" customHeight="1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2"/>
    </row>
    <row r="2596" spans="1:10" ht="12.75" customHeight="1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2"/>
    </row>
    <row r="2597" spans="1:10" ht="12.75" customHeight="1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2"/>
    </row>
    <row r="2598" spans="1:10" ht="12.75" customHeight="1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2"/>
    </row>
    <row r="2599" spans="1:10" ht="12.75" customHeight="1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2"/>
    </row>
    <row r="2600" spans="1:10" ht="12.75" customHeight="1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2"/>
    </row>
    <row r="2601" spans="1:10" ht="12.75" customHeight="1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2"/>
    </row>
    <row r="2602" spans="1:10" ht="12.75" customHeight="1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2"/>
    </row>
    <row r="2603" spans="1:10" ht="12.75" customHeight="1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2"/>
    </row>
    <row r="2604" spans="1:10" ht="12.75" customHeight="1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2"/>
    </row>
    <row r="2605" spans="1:10" ht="12.75" customHeight="1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2"/>
    </row>
    <row r="2606" spans="1:10" ht="12.75" customHeight="1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2"/>
    </row>
    <row r="2607" spans="1:10" ht="12.75" customHeight="1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2"/>
    </row>
    <row r="2608" spans="1:10" ht="12.75" customHeight="1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2"/>
    </row>
    <row r="2609" spans="1:10" ht="12.75" customHeight="1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2"/>
    </row>
    <row r="2610" spans="1:10" ht="12.75" customHeight="1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2"/>
    </row>
    <row r="2611" spans="1:10" ht="12.75" customHeight="1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2"/>
    </row>
    <row r="2612" spans="1:10" ht="12.75" customHeight="1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2"/>
    </row>
    <row r="2613" spans="1:10" ht="12.75" customHeight="1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2"/>
    </row>
    <row r="2614" spans="1:10" ht="12.75" customHeight="1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2"/>
    </row>
    <row r="2615" spans="1:10" ht="12.75" customHeight="1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2"/>
    </row>
    <row r="2616" spans="1:10" ht="12.75" customHeight="1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2"/>
    </row>
    <row r="2617" spans="1:10" ht="12.75" customHeight="1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2"/>
    </row>
    <row r="2618" spans="1:10" ht="12.75" customHeight="1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2"/>
    </row>
    <row r="2619" spans="1:10" ht="12.75" customHeight="1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2"/>
    </row>
    <row r="2620" spans="1:10" ht="12.75" customHeight="1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2"/>
    </row>
    <row r="2621" spans="1:10" ht="12.75" customHeight="1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2"/>
    </row>
    <row r="2622" spans="1:10" ht="12.75" customHeight="1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2"/>
    </row>
    <row r="2623" spans="1:10" ht="12.75" customHeight="1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2"/>
    </row>
    <row r="2624" spans="1:10" ht="12.75" customHeight="1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2"/>
    </row>
    <row r="2625" spans="1:10" ht="12.75" customHeight="1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2"/>
    </row>
    <row r="2626" spans="1:10" ht="12.75" customHeight="1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2"/>
    </row>
    <row r="2627" spans="1:10" ht="12.75" customHeight="1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2"/>
    </row>
    <row r="2628" spans="1:10" ht="12.75" customHeight="1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2"/>
    </row>
    <row r="2629" spans="1:10" ht="12.75" customHeight="1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2"/>
    </row>
    <row r="2630" spans="1:10" ht="12.75" customHeight="1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2"/>
    </row>
    <row r="2631" spans="1:10" ht="12.75" customHeight="1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2"/>
    </row>
    <row r="2632" spans="1:10" ht="12.75" customHeight="1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2"/>
    </row>
    <row r="2633" spans="1:10" ht="12.75" customHeight="1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2"/>
    </row>
    <row r="2634" spans="1:10" ht="12.75" customHeight="1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2"/>
    </row>
    <row r="2635" spans="1:10" ht="12.75" customHeight="1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2"/>
    </row>
    <row r="2636" spans="1:10" ht="12.75" customHeight="1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2"/>
    </row>
    <row r="2637" spans="1:10" ht="12.75" customHeight="1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2"/>
    </row>
    <row r="2638" spans="1:10" ht="12.75" customHeight="1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2"/>
    </row>
    <row r="2639" spans="1:10" ht="12.75" customHeight="1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2"/>
    </row>
    <row r="2640" spans="1:10" ht="12.75" customHeight="1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2"/>
    </row>
    <row r="2641" spans="1:10" ht="12.75" customHeight="1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2"/>
    </row>
    <row r="2642" spans="1:10" ht="12.75" customHeight="1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2"/>
    </row>
    <row r="2643" spans="1:10" ht="12.75" customHeight="1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2"/>
    </row>
    <row r="2644" spans="1:10" ht="12.75" customHeight="1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2"/>
    </row>
    <row r="2645" spans="1:10" ht="12.75" customHeight="1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2"/>
    </row>
    <row r="2646" spans="1:10" ht="12.75" customHeight="1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2"/>
    </row>
    <row r="2647" spans="1:10" ht="12.75" customHeight="1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2"/>
    </row>
    <row r="2648" spans="1:10" ht="12.75" customHeight="1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2"/>
    </row>
    <row r="2649" spans="1:10" ht="12.75" customHeight="1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2"/>
    </row>
    <row r="2650" spans="1:10" ht="12.75" customHeight="1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2"/>
    </row>
    <row r="2651" spans="1:10" ht="12.75" customHeight="1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2"/>
    </row>
    <row r="2652" spans="1:10" ht="12.75" customHeight="1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2"/>
    </row>
    <row r="2653" spans="1:10" ht="12.75" customHeight="1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2"/>
    </row>
    <row r="2654" spans="1:10" ht="12.75" customHeight="1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2"/>
    </row>
    <row r="2655" spans="1:10" ht="12.75" customHeight="1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2"/>
    </row>
    <row r="2656" spans="1:10" ht="12.75" customHeight="1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2"/>
    </row>
    <row r="2657" spans="1:10" ht="12.75" customHeight="1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2"/>
    </row>
    <row r="2658" spans="1:10" ht="12.75" customHeight="1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2"/>
    </row>
    <row r="2659" spans="1:10" ht="12.75" customHeight="1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2"/>
    </row>
    <row r="2660" spans="1:10" ht="12.75" customHeight="1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2"/>
    </row>
    <row r="2661" spans="1:10" ht="12.75" customHeight="1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2"/>
    </row>
    <row r="2662" spans="1:10" ht="12.75" customHeight="1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2"/>
    </row>
    <row r="2663" spans="1:10" ht="12.75" customHeight="1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2"/>
    </row>
    <row r="2664" spans="1:10" ht="12.75" customHeight="1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2"/>
    </row>
    <row r="2665" spans="1:10" ht="12.75" customHeight="1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2"/>
    </row>
    <row r="2666" spans="1:10" ht="12.75" customHeight="1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2"/>
    </row>
    <row r="2667" spans="1:10" ht="12.75" customHeight="1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2"/>
    </row>
    <row r="2668" spans="1:10" ht="12.75" customHeight="1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2"/>
    </row>
    <row r="2669" spans="1:10" ht="12.75" customHeight="1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2"/>
    </row>
    <row r="2670" spans="1:10" ht="12.75" customHeight="1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2"/>
    </row>
    <row r="2671" spans="1:10" ht="12.75" customHeight="1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2"/>
    </row>
    <row r="2672" spans="1:10" ht="12.75" customHeight="1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2"/>
    </row>
    <row r="2673" spans="1:10" ht="12.75" customHeight="1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2"/>
    </row>
    <row r="2674" spans="1:10" ht="12.75" customHeight="1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2"/>
    </row>
    <row r="2675" spans="1:10" ht="12.75" customHeight="1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2"/>
    </row>
    <row r="2676" spans="1:10" ht="12.75" customHeight="1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2"/>
    </row>
    <row r="2677" spans="1:10" ht="12.75" customHeight="1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2"/>
    </row>
    <row r="2678" spans="1:10" ht="12.75" customHeight="1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2"/>
    </row>
    <row r="2679" spans="1:10" ht="12.75" customHeight="1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2"/>
    </row>
    <row r="2680" spans="1:10" ht="12.75" customHeight="1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2"/>
    </row>
    <row r="2681" spans="1:10" ht="12.75" customHeight="1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2"/>
    </row>
    <row r="2682" spans="1:10" ht="12.75" customHeight="1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2"/>
    </row>
    <row r="2683" spans="1:10" ht="12.75" customHeight="1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2"/>
    </row>
    <row r="2684" spans="1:10" ht="12.75" customHeight="1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2"/>
    </row>
    <row r="2685" spans="1:10" ht="12.75" customHeight="1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2"/>
    </row>
    <row r="2686" spans="1:10" ht="12.75" customHeight="1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2"/>
    </row>
    <row r="2687" spans="1:10" ht="12.75" customHeight="1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2"/>
    </row>
    <row r="2688" spans="1:10" ht="12.75" customHeight="1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2"/>
    </row>
    <row r="2689" spans="1:10" ht="12.75" customHeight="1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2"/>
    </row>
    <row r="2690" spans="1:10" ht="12.75" customHeight="1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2"/>
    </row>
    <row r="2691" spans="1:10" ht="12.75" customHeight="1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2"/>
    </row>
    <row r="2692" spans="1:10" ht="12.75" customHeight="1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2"/>
    </row>
    <row r="2693" spans="1:10" ht="12.75" customHeight="1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2"/>
    </row>
    <row r="2694" spans="1:10" ht="12.75" customHeight="1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2"/>
    </row>
    <row r="2695" spans="1:10" ht="12.75" customHeight="1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2"/>
    </row>
    <row r="2696" spans="1:10" ht="12.75" customHeight="1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2"/>
    </row>
    <row r="2697" spans="1:10" ht="12.75" customHeight="1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2"/>
    </row>
    <row r="2698" spans="1:10" ht="12.75" customHeight="1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2"/>
    </row>
    <row r="2699" spans="1:10" ht="12.75" customHeight="1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2"/>
    </row>
    <row r="2700" spans="1:10" ht="12.75" customHeight="1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2"/>
    </row>
    <row r="2701" spans="1:10" ht="12.75" customHeight="1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2"/>
    </row>
    <row r="2702" spans="1:10" ht="12.75" customHeight="1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2"/>
    </row>
    <row r="2703" spans="1:10" ht="12.75" customHeight="1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2"/>
    </row>
    <row r="2704" spans="1:10" ht="12.75" customHeight="1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2"/>
    </row>
    <row r="2705" spans="1:10" ht="12.75" customHeight="1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2"/>
    </row>
    <row r="2706" spans="1:10" ht="12.75" customHeight="1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2"/>
    </row>
    <row r="2707" spans="1:10" ht="12.75" customHeight="1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2"/>
    </row>
    <row r="2708" spans="1:10" ht="12.75" customHeight="1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2"/>
    </row>
    <row r="2709" spans="1:10" ht="12.75" customHeight="1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2"/>
    </row>
    <row r="2710" spans="1:10" ht="12.75" customHeight="1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2"/>
    </row>
    <row r="2711" spans="1:10" ht="12.75" customHeight="1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2"/>
    </row>
    <row r="2712" spans="1:10" ht="12.75" customHeight="1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2"/>
    </row>
    <row r="2713" spans="1:10" ht="12.75" customHeight="1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2"/>
    </row>
    <row r="2714" spans="1:10" ht="12.75" customHeight="1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2"/>
    </row>
    <row r="2715" spans="1:10" ht="12.75" customHeight="1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2"/>
    </row>
    <row r="2716" spans="1:10" ht="12.75" customHeight="1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2"/>
    </row>
    <row r="2717" spans="1:10" ht="12.75" customHeight="1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2"/>
    </row>
    <row r="2718" spans="1:10" ht="12.75" customHeight="1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2"/>
    </row>
    <row r="2719" spans="1:10" ht="12.75" customHeight="1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2"/>
    </row>
    <row r="2720" spans="1:10" ht="12.75" customHeight="1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2"/>
    </row>
    <row r="2721" spans="1:10" ht="12.75" customHeight="1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2"/>
    </row>
    <row r="2722" spans="1:10" ht="12.75" customHeight="1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2"/>
    </row>
    <row r="2723" spans="1:10" ht="12.75" customHeight="1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2"/>
    </row>
    <row r="2724" spans="1:10" ht="12.75" customHeight="1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2"/>
    </row>
    <row r="2725" spans="1:10" ht="12.75" customHeight="1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2"/>
    </row>
    <row r="2726" spans="1:10" ht="12.75" customHeight="1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2"/>
    </row>
    <row r="2727" spans="1:10" ht="12.75" customHeight="1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2"/>
    </row>
    <row r="2728" spans="1:10" ht="12.75" customHeight="1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2"/>
    </row>
    <row r="2729" spans="1:10" ht="12.75" customHeight="1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2"/>
    </row>
    <row r="2730" spans="1:10" ht="12.75" customHeight="1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2"/>
    </row>
    <row r="2731" spans="1:10" ht="12.75" customHeight="1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2"/>
    </row>
    <row r="2732" spans="1:10" ht="12.75" customHeight="1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2"/>
    </row>
    <row r="2733" spans="1:10" ht="12.75" customHeight="1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2"/>
    </row>
    <row r="2734" spans="1:10" ht="12.75" customHeight="1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2"/>
    </row>
    <row r="2735" spans="1:10" ht="12.75" customHeight="1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2"/>
    </row>
    <row r="2736" spans="1:10" ht="12.75" customHeight="1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2"/>
    </row>
    <row r="2737" spans="1:10" ht="12.75" customHeight="1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2"/>
    </row>
    <row r="2738" spans="1:10" ht="12.75" customHeight="1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2"/>
    </row>
    <row r="2739" spans="1:10" ht="12.75" customHeight="1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2"/>
    </row>
    <row r="2740" spans="1:10" ht="12.75" customHeight="1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2"/>
    </row>
    <row r="2741" spans="1:10" ht="12.75" customHeight="1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2"/>
    </row>
    <row r="2742" spans="1:10" ht="12.75" customHeight="1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2"/>
    </row>
    <row r="2743" spans="1:10" ht="12.75" customHeight="1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2"/>
    </row>
    <row r="2744" spans="1:10" ht="12.75" customHeight="1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2"/>
    </row>
    <row r="2745" spans="1:10" ht="12.75" customHeight="1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2"/>
    </row>
    <row r="2746" spans="1:10" ht="12.75" customHeight="1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2"/>
    </row>
    <row r="2747" spans="1:10" ht="12.75" customHeight="1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2"/>
    </row>
    <row r="2748" spans="1:10" ht="12.75" customHeight="1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2"/>
    </row>
    <row r="2749" spans="1:10" ht="12.75" customHeight="1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2"/>
    </row>
    <row r="2750" spans="1:10" ht="12.75" customHeight="1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2"/>
    </row>
    <row r="2751" spans="1:10" ht="12.75" customHeight="1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2"/>
    </row>
    <row r="2752" spans="1:10" ht="12.75" customHeight="1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2"/>
    </row>
    <row r="2753" spans="1:10" ht="12.75" customHeight="1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2"/>
    </row>
    <row r="2754" spans="1:10" ht="12.75" customHeight="1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2"/>
    </row>
    <row r="2755" spans="1:10" ht="12.75" customHeight="1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2"/>
    </row>
    <row r="2756" spans="1:10" ht="12.75" customHeight="1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2"/>
    </row>
    <row r="2757" spans="1:10" ht="12.75" customHeight="1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2"/>
    </row>
    <row r="2758" spans="1:10" ht="12.75" customHeight="1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2"/>
    </row>
    <row r="2759" spans="1:10" ht="12.75" customHeight="1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2"/>
    </row>
    <row r="2760" spans="1:10" ht="12.75" customHeight="1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2"/>
    </row>
    <row r="2761" spans="1:10" ht="12.75" customHeight="1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2"/>
    </row>
    <row r="2762" spans="1:10" ht="12.75" customHeight="1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2"/>
    </row>
    <row r="2763" spans="1:10" ht="12.75" customHeight="1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2"/>
    </row>
    <row r="2764" spans="1:10" ht="12.75" customHeight="1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2"/>
    </row>
    <row r="2765" spans="1:10" ht="12.75" customHeight="1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2"/>
    </row>
    <row r="2766" spans="1:10" ht="12.75" customHeight="1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2"/>
    </row>
    <row r="2767" spans="1:10" ht="12.75" customHeight="1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2"/>
    </row>
    <row r="2768" spans="1:10" ht="12.75" customHeight="1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2"/>
    </row>
    <row r="2769" spans="1:10" ht="12.75" customHeight="1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2"/>
    </row>
    <row r="2770" spans="1:10" ht="12.75" customHeight="1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2"/>
    </row>
    <row r="2771" spans="1:10" ht="12.75" customHeight="1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2"/>
    </row>
    <row r="2772" spans="1:10" ht="12.75" customHeight="1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2"/>
    </row>
    <row r="2773" spans="1:10" ht="12.75" customHeight="1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2"/>
    </row>
    <row r="2774" spans="1:10" ht="12.75" customHeight="1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2"/>
    </row>
    <row r="2775" spans="1:10" ht="12.75" customHeight="1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2"/>
    </row>
    <row r="2776" spans="1:10" ht="12.75" customHeight="1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2"/>
    </row>
    <row r="2777" spans="1:10" ht="12.75" customHeight="1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2"/>
    </row>
    <row r="2778" spans="1:10" ht="12.75" customHeight="1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2"/>
    </row>
    <row r="2779" spans="1:10" ht="12.75" customHeight="1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2"/>
    </row>
    <row r="2780" spans="1:10" ht="12.75" customHeight="1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2"/>
    </row>
    <row r="2781" spans="1:10" ht="12.75" customHeight="1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2"/>
    </row>
    <row r="2782" spans="1:10" ht="12.75" customHeight="1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2"/>
    </row>
    <row r="2783" spans="1:10" ht="12.75" customHeight="1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2"/>
    </row>
    <row r="2784" spans="1:10" ht="12.75" customHeight="1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2"/>
    </row>
    <row r="2785" spans="1:10" ht="12.75" customHeight="1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2"/>
    </row>
    <row r="2786" spans="1:10" ht="12.75" customHeight="1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2"/>
    </row>
    <row r="2787" spans="1:10" ht="12.75" customHeight="1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2"/>
    </row>
    <row r="2788" spans="1:10" ht="12.75" customHeight="1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2"/>
    </row>
    <row r="2789" spans="1:10" ht="12.75" customHeight="1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2"/>
    </row>
    <row r="2790" spans="1:10" ht="12.75" customHeight="1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2"/>
    </row>
    <row r="2791" spans="1:10" ht="12.75" customHeight="1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2"/>
    </row>
    <row r="2792" spans="1:10" ht="12.75" customHeight="1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2"/>
    </row>
    <row r="2793" spans="1:10" ht="12.75" customHeight="1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2"/>
    </row>
    <row r="2794" spans="1:10" ht="12.75" customHeight="1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2"/>
    </row>
    <row r="2795" spans="1:10" ht="12.75" customHeight="1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2"/>
    </row>
    <row r="2796" spans="1:10" ht="12.75" customHeight="1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2"/>
    </row>
    <row r="2797" spans="1:10" ht="12.75" customHeight="1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2"/>
    </row>
    <row r="2798" spans="1:10" ht="12.75" customHeight="1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2"/>
    </row>
    <row r="2799" spans="1:10" ht="12.75" customHeight="1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2"/>
    </row>
    <row r="2800" spans="1:10" ht="12.75" customHeight="1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2"/>
    </row>
    <row r="2801" spans="1:10" ht="12.75" customHeight="1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2"/>
    </row>
    <row r="2802" spans="1:10" ht="12.75" customHeight="1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2"/>
    </row>
    <row r="2803" spans="1:10" ht="12.75" customHeight="1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2"/>
    </row>
    <row r="2804" spans="1:10" ht="12.75" customHeight="1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2"/>
    </row>
    <row r="2805" spans="1:10" ht="12.75" customHeight="1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2"/>
    </row>
    <row r="2806" spans="1:10" ht="12.75" customHeight="1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2"/>
    </row>
    <row r="2807" spans="1:10" ht="12.75" customHeight="1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2"/>
    </row>
    <row r="2808" spans="1:10" ht="12.75" customHeight="1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2"/>
    </row>
    <row r="2809" spans="1:10" ht="12.75" customHeight="1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2"/>
    </row>
    <row r="2810" spans="1:10" ht="12.75" customHeight="1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2"/>
    </row>
    <row r="2811" spans="1:10" ht="12.75" customHeight="1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2"/>
    </row>
    <row r="2812" spans="1:10" ht="12.75" customHeight="1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2"/>
    </row>
    <row r="2813" spans="1:10" ht="12.75" customHeight="1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2"/>
    </row>
    <row r="2814" spans="1:10" ht="12.75" customHeight="1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2"/>
    </row>
    <row r="2815" spans="1:10" ht="12.75" customHeight="1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2"/>
    </row>
    <row r="2816" spans="1:10" ht="12.75" customHeight="1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2"/>
    </row>
    <row r="2817" spans="1:10" ht="12.75" customHeight="1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2"/>
    </row>
    <row r="2818" spans="1:10" ht="12.75" customHeight="1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2"/>
    </row>
    <row r="2819" spans="1:10" ht="12.75" customHeight="1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2"/>
    </row>
    <row r="2820" spans="1:10" ht="12.75" customHeight="1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2"/>
    </row>
    <row r="2821" spans="1:10" ht="12.75" customHeight="1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2"/>
    </row>
    <row r="2822" spans="1:10" ht="12.75" customHeight="1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2"/>
    </row>
    <row r="2823" spans="1:10" ht="12.75" customHeight="1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2"/>
    </row>
    <row r="2824" spans="1:10" ht="12.75" customHeight="1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2"/>
    </row>
    <row r="2825" spans="1:10" ht="12.75" customHeight="1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2"/>
    </row>
    <row r="2826" spans="1:10" ht="12.75" customHeight="1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2"/>
    </row>
    <row r="2827" spans="1:10" ht="12.75" customHeight="1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2"/>
    </row>
    <row r="2828" spans="1:10" ht="12.75" customHeight="1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2"/>
    </row>
    <row r="2829" spans="1:10" ht="12.75" customHeight="1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2"/>
    </row>
    <row r="2830" spans="1:10" ht="12.75" customHeight="1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2"/>
    </row>
    <row r="2831" spans="1:10" ht="12.75" customHeight="1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2"/>
    </row>
    <row r="2832" spans="1:10" ht="12.75" customHeight="1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2"/>
    </row>
    <row r="2833" spans="1:10" ht="12.75" customHeight="1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2"/>
    </row>
    <row r="2834" spans="1:10" ht="12.75" customHeight="1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2"/>
    </row>
    <row r="2835" spans="1:10" ht="12.75" customHeight="1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2"/>
    </row>
    <row r="2836" spans="1:10" ht="12.75" customHeight="1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2"/>
    </row>
    <row r="2837" spans="1:10" ht="12.75" customHeight="1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2"/>
    </row>
    <row r="2838" spans="1:10" ht="12.75" customHeight="1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2"/>
    </row>
    <row r="2839" spans="1:10" ht="12.75" customHeight="1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2"/>
    </row>
    <row r="2840" spans="1:10" ht="12.75" customHeight="1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2"/>
    </row>
    <row r="2841" spans="1:10" ht="12.75" customHeight="1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2"/>
    </row>
    <row r="2842" spans="1:10" ht="12.75" customHeight="1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2"/>
    </row>
    <row r="2843" spans="1:10" ht="12.75" customHeight="1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2"/>
    </row>
    <row r="2844" spans="1:10" ht="12.75" customHeight="1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2"/>
    </row>
    <row r="2845" spans="1:10" ht="12.75" customHeight="1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2"/>
    </row>
    <row r="2846" spans="1:10" ht="12.75" customHeight="1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2"/>
    </row>
    <row r="2847" spans="1:10" ht="12.75" customHeight="1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2"/>
    </row>
    <row r="2848" spans="1:10" ht="12.75" customHeight="1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2"/>
    </row>
    <row r="2849" spans="1:10" ht="12.75" customHeight="1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2"/>
    </row>
    <row r="2850" spans="1:10" ht="12.75" customHeight="1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2"/>
    </row>
    <row r="2851" spans="1:10" ht="12.75" customHeight="1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2"/>
    </row>
    <row r="2852" spans="1:10" ht="12.75" customHeight="1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2"/>
    </row>
    <row r="2853" spans="1:10" ht="12.75" customHeight="1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2"/>
    </row>
    <row r="2854" spans="1:10" ht="12.75" customHeight="1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2"/>
    </row>
    <row r="2855" spans="1:10" ht="12.75" customHeight="1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2"/>
    </row>
    <row r="2856" spans="1:10" ht="12.75" customHeight="1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2"/>
    </row>
    <row r="2857" spans="1:10" ht="12.75" customHeight="1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2"/>
    </row>
    <row r="2858" spans="1:10" ht="12.75" customHeight="1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2"/>
    </row>
    <row r="2859" spans="1:10" ht="12.75" customHeight="1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2"/>
    </row>
    <row r="2860" spans="1:10" ht="12.75" customHeight="1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2"/>
    </row>
    <row r="2861" spans="1:10" ht="12.75" customHeight="1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2"/>
    </row>
    <row r="2862" spans="1:10" ht="12.75" customHeight="1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2"/>
    </row>
    <row r="2863" spans="1:10" ht="12.75" customHeight="1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2"/>
    </row>
    <row r="2864" spans="1:10" ht="12.75" customHeight="1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2"/>
    </row>
    <row r="2865" spans="1:10" ht="12.75" customHeight="1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2"/>
    </row>
    <row r="2866" spans="1:10" ht="12.75" customHeight="1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2"/>
    </row>
    <row r="2867" spans="1:10" ht="12.75" customHeight="1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2"/>
    </row>
    <row r="2868" spans="1:10" ht="12.75" customHeight="1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2"/>
    </row>
    <row r="2869" spans="1:10" ht="12.75" customHeight="1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2"/>
    </row>
    <row r="2870" spans="1:10" ht="12.75" customHeight="1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2"/>
    </row>
    <row r="2871" spans="1:10" ht="12.75" customHeight="1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2"/>
    </row>
    <row r="2872" spans="1:10" ht="12.75" customHeight="1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2"/>
    </row>
    <row r="2873" spans="1:10" ht="12.75" customHeight="1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2"/>
    </row>
    <row r="2874" spans="1:10" ht="12.75" customHeight="1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2"/>
    </row>
    <row r="2875" spans="1:10" ht="12.75" customHeight="1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2"/>
    </row>
    <row r="2876" spans="1:10" ht="12.75" customHeight="1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2"/>
    </row>
    <row r="2877" spans="1:10" ht="12.75" customHeight="1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2"/>
    </row>
    <row r="2878" spans="1:10" ht="12.75" customHeight="1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2"/>
    </row>
    <row r="2879" spans="1:10" ht="12.75" customHeight="1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2"/>
    </row>
    <row r="2880" spans="1:10" ht="12.75" customHeight="1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2"/>
    </row>
    <row r="2881" spans="1:10" ht="12.75" customHeight="1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2"/>
    </row>
    <row r="2882" spans="1:10" ht="12.75" customHeight="1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2"/>
    </row>
    <row r="2883" spans="1:10" ht="12.75" customHeight="1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2"/>
    </row>
    <row r="2884" spans="1:10" ht="12.75" customHeight="1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2"/>
    </row>
    <row r="2885" spans="1:10" ht="12.75" customHeight="1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2"/>
    </row>
    <row r="2886" spans="1:10" ht="12.75" customHeight="1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2"/>
    </row>
    <row r="2887" spans="1:10" ht="12.75" customHeight="1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2"/>
    </row>
    <row r="2888" spans="1:10" ht="12.75" customHeight="1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2"/>
    </row>
    <row r="2889" spans="1:10" ht="12.75" customHeight="1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2"/>
    </row>
    <row r="2890" spans="1:10" ht="12.75" customHeight="1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2"/>
    </row>
    <row r="2891" spans="1:10" ht="12.75" customHeight="1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2"/>
    </row>
    <row r="2892" spans="1:10" ht="12.75" customHeight="1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2"/>
    </row>
    <row r="2893" spans="1:10" ht="12.75" customHeight="1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2"/>
    </row>
    <row r="2894" spans="1:10" ht="12.75" customHeight="1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2"/>
    </row>
    <row r="2895" spans="1:10" ht="12.75" customHeight="1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2"/>
    </row>
    <row r="2896" spans="1:10" ht="12.75" customHeight="1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2"/>
    </row>
    <row r="2897" spans="1:10" ht="12.75" customHeight="1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2"/>
    </row>
    <row r="2898" spans="1:10" ht="12.75" customHeight="1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2"/>
    </row>
    <row r="2899" spans="1:10" ht="12.75" customHeight="1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2"/>
    </row>
    <row r="2900" spans="1:10" ht="12.75" customHeight="1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2"/>
    </row>
    <row r="2901" spans="1:10" ht="12.75" customHeight="1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2"/>
    </row>
    <row r="2902" spans="1:10" ht="12.75" customHeight="1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2"/>
    </row>
    <row r="2903" spans="1:10" ht="12.75" customHeight="1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2"/>
    </row>
    <row r="2904" spans="1:10" ht="12.75" customHeight="1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2"/>
    </row>
    <row r="2905" spans="1:10" ht="12.75" customHeight="1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2"/>
    </row>
    <row r="2906" spans="1:10" ht="12.75" customHeight="1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2"/>
    </row>
    <row r="2907" spans="1:10" ht="12.75" customHeight="1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2"/>
    </row>
    <row r="2908" spans="1:10" ht="12.75" customHeight="1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2"/>
    </row>
    <row r="2909" spans="1:10" ht="12.75" customHeight="1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2"/>
    </row>
    <row r="2910" spans="1:10" ht="12.75" customHeight="1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2"/>
    </row>
    <row r="2911" spans="1:10" ht="12.75" customHeight="1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2"/>
    </row>
    <row r="2912" spans="1:10" ht="12.75" customHeight="1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2"/>
    </row>
    <row r="2913" spans="1:10" ht="12.75" customHeight="1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2"/>
    </row>
    <row r="2914" spans="1:10" ht="12.75" customHeight="1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2"/>
    </row>
    <row r="2915" spans="1:10" ht="12.75" customHeight="1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2"/>
    </row>
    <row r="2916" spans="1:10" ht="12.75" customHeight="1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2"/>
    </row>
    <row r="2917" spans="1:10" ht="12.75" customHeight="1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2"/>
    </row>
    <row r="2918" spans="1:10" ht="12.75" customHeight="1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2"/>
    </row>
    <row r="2919" spans="1:10" ht="12.75" customHeight="1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2"/>
    </row>
    <row r="2920" spans="1:10" ht="12.75" customHeight="1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2"/>
    </row>
    <row r="2921" spans="1:10" ht="12.75" customHeight="1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2"/>
    </row>
    <row r="2922" spans="1:10" ht="12.75" customHeight="1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2"/>
    </row>
    <row r="2923" spans="1:10" ht="12.75" customHeight="1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2"/>
    </row>
    <row r="2924" spans="1:10" ht="12.75" customHeight="1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2"/>
    </row>
    <row r="2925" spans="1:10" ht="12.75" customHeight="1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2"/>
    </row>
    <row r="2926" spans="1:10" ht="12.75" customHeight="1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2"/>
    </row>
    <row r="2927" spans="1:10" ht="12.75" customHeight="1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2"/>
    </row>
    <row r="2928" spans="1:10" ht="12.75" customHeight="1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2"/>
    </row>
    <row r="2929" spans="1:10" ht="12.75" customHeight="1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2"/>
    </row>
    <row r="2930" spans="1:10" ht="12.75" customHeight="1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2"/>
    </row>
    <row r="2931" spans="1:10" ht="12.75" customHeight="1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2"/>
    </row>
    <row r="2932" spans="1:10" ht="12.75" customHeight="1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2"/>
    </row>
    <row r="2933" spans="1:10" ht="12.75" customHeight="1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2"/>
    </row>
    <row r="2934" spans="1:10" ht="12.75" customHeight="1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2"/>
    </row>
    <row r="2935" spans="1:10" ht="12.75" customHeight="1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2"/>
    </row>
    <row r="2936" spans="1:10" ht="12.75" customHeight="1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2"/>
    </row>
    <row r="2937" spans="1:10" ht="12.75" customHeight="1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2"/>
    </row>
    <row r="2938" spans="1:10" ht="12.75" customHeight="1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2"/>
    </row>
    <row r="2939" spans="1:10" ht="12.75" customHeight="1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2"/>
    </row>
    <row r="2940" spans="1:10" ht="12.75" customHeight="1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2"/>
    </row>
    <row r="2941" spans="1:10" ht="12.75" customHeight="1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2"/>
    </row>
    <row r="2942" spans="1:10" ht="12.75" customHeight="1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2"/>
    </row>
    <row r="2943" spans="1:10" ht="12.75" customHeight="1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2"/>
    </row>
    <row r="2944" spans="1:10" ht="12.75" customHeight="1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2"/>
    </row>
    <row r="2945" spans="1:10" ht="12.75" customHeight="1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2"/>
    </row>
    <row r="2946" spans="1:10" ht="12.75" customHeight="1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2"/>
    </row>
    <row r="2947" spans="1:10" ht="12.75" customHeight="1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2"/>
    </row>
    <row r="2948" spans="1:10" ht="12.75" customHeight="1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2"/>
    </row>
    <row r="2949" spans="1:10" ht="12.75" customHeight="1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2"/>
    </row>
    <row r="2950" spans="1:10" ht="12.75" customHeight="1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2"/>
    </row>
    <row r="2951" spans="1:10" ht="12.75" customHeight="1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2"/>
    </row>
    <row r="2952" spans="1:10" ht="12.75" customHeight="1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2"/>
    </row>
    <row r="2953" spans="1:10" ht="12.75" customHeight="1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2"/>
    </row>
    <row r="2954" spans="1:10" ht="12.75" customHeight="1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2"/>
    </row>
    <row r="2955" spans="1:10" ht="12.75" customHeight="1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2"/>
    </row>
    <row r="2956" spans="1:10" ht="12.75" customHeight="1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2"/>
    </row>
    <row r="2957" spans="1:10" ht="12.75" customHeight="1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2"/>
    </row>
    <row r="2958" spans="1:10" ht="12.75" customHeight="1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2"/>
    </row>
    <row r="2959" spans="1:10" ht="12.75" customHeight="1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2"/>
    </row>
    <row r="2960" spans="1:10" ht="12.75" customHeight="1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2"/>
    </row>
    <row r="2961" spans="1:10" ht="12.75" customHeight="1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2"/>
    </row>
    <row r="2962" spans="1:10" ht="12.75" customHeight="1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2"/>
    </row>
    <row r="2963" spans="1:10" ht="12.75" customHeight="1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2"/>
    </row>
    <row r="2964" spans="1:10" ht="12.75" customHeight="1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2"/>
    </row>
    <row r="2965" spans="1:10" ht="12.75" customHeight="1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2"/>
    </row>
    <row r="2966" spans="1:10" ht="12.75" customHeight="1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2"/>
    </row>
    <row r="2967" spans="1:10" ht="12.75" customHeight="1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2"/>
    </row>
    <row r="2968" spans="1:10" ht="12.75" customHeight="1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2"/>
    </row>
    <row r="2969" spans="1:10" ht="12.75" customHeight="1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2"/>
    </row>
    <row r="2970" spans="1:10" ht="12.75" customHeight="1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2"/>
    </row>
    <row r="2971" spans="1:10" ht="12.75" customHeight="1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2"/>
    </row>
    <row r="2972" spans="1:10" ht="12.75" customHeight="1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2"/>
    </row>
    <row r="2973" spans="1:10" ht="12.75" customHeight="1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2"/>
    </row>
    <row r="2974" spans="1:10" ht="12.75" customHeight="1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2"/>
    </row>
    <row r="2975" spans="1:10" ht="12.75" customHeight="1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2"/>
    </row>
    <row r="2976" spans="1:10" ht="12.75" customHeight="1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2"/>
    </row>
    <row r="2977" spans="1:10" ht="12.75" customHeight="1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2"/>
    </row>
    <row r="2978" spans="1:10" ht="12.75" customHeight="1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2"/>
    </row>
    <row r="2979" spans="1:10" ht="12.75" customHeight="1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2"/>
    </row>
    <row r="2980" spans="1:10" ht="12.75" customHeight="1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2"/>
    </row>
    <row r="2981" spans="1:10" ht="12.75" customHeight="1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2"/>
    </row>
    <row r="2982" spans="1:10" ht="12.75" customHeight="1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2"/>
    </row>
    <row r="2983" spans="1:10" ht="12.75" customHeight="1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2"/>
    </row>
    <row r="2984" spans="1:10" ht="12.75" customHeight="1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2"/>
    </row>
    <row r="2985" spans="1:10" ht="12.75" customHeight="1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2"/>
    </row>
    <row r="2986" spans="1:10" ht="12.75" customHeight="1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2"/>
    </row>
    <row r="2987" spans="1:10" ht="12.75" customHeight="1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2"/>
    </row>
    <row r="2988" spans="1:10" ht="12.75" customHeight="1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2"/>
    </row>
    <row r="2989" spans="1:10" ht="12.75" customHeight="1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2"/>
    </row>
    <row r="2990" spans="1:10" ht="12.75" customHeight="1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2"/>
    </row>
    <row r="2991" spans="1:10" ht="12.75" customHeight="1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2"/>
    </row>
    <row r="2992" spans="1:10" ht="12.75" customHeight="1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2"/>
    </row>
    <row r="2993" spans="1:10" ht="12.75" customHeight="1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2"/>
    </row>
    <row r="2994" spans="1:10" ht="12.75" customHeight="1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2"/>
    </row>
    <row r="2995" spans="1:10" ht="12.75" customHeight="1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2"/>
    </row>
    <row r="2996" spans="1:10" ht="12.75" customHeight="1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2"/>
    </row>
    <row r="2997" spans="1:10" ht="12.75" customHeight="1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2"/>
    </row>
    <row r="2998" spans="1:10" ht="12.75" customHeight="1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2"/>
    </row>
    <row r="2999" spans="1:10" ht="12.75" customHeight="1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2"/>
    </row>
    <row r="3000" spans="1:10" ht="12.75" customHeight="1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2"/>
    </row>
    <row r="3001" spans="1:10" ht="12.75" customHeight="1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2"/>
    </row>
    <row r="3002" spans="1:10" ht="12.75" customHeight="1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2"/>
    </row>
    <row r="3003" spans="1:10" ht="12.75" customHeight="1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2"/>
    </row>
    <row r="3004" spans="1:10" ht="12.75" customHeight="1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2"/>
    </row>
    <row r="3005" spans="1:10" ht="12.75" customHeight="1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2"/>
    </row>
    <row r="3006" spans="1:10" ht="12.75" customHeight="1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2"/>
    </row>
    <row r="3007" spans="1:10" ht="12.75" customHeight="1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2"/>
    </row>
    <row r="3008" spans="1:10" ht="12.75" customHeight="1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2"/>
    </row>
    <row r="3009" spans="1:10" ht="12.75" customHeight="1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2"/>
    </row>
    <row r="3010" spans="1:10" ht="12.75" customHeight="1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2"/>
    </row>
    <row r="3011" spans="1:10" ht="12.75" customHeight="1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2"/>
    </row>
    <row r="3012" spans="1:10" ht="12.75" customHeight="1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2"/>
    </row>
    <row r="3013" spans="1:10" ht="12.75" customHeight="1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2"/>
    </row>
    <row r="3014" spans="1:10" ht="12.75" customHeight="1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2"/>
    </row>
    <row r="3015" spans="1:10" ht="12.75" customHeight="1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2"/>
    </row>
    <row r="3016" spans="1:10" ht="12.75" customHeight="1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2"/>
    </row>
    <row r="3017" spans="1:10" ht="12.75" customHeight="1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2"/>
    </row>
    <row r="3018" spans="1:10" ht="12.75" customHeight="1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2"/>
    </row>
    <row r="3019" spans="1:10" ht="12.75" customHeight="1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2"/>
    </row>
    <row r="3020" spans="1:10" ht="12.75" customHeight="1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2"/>
    </row>
    <row r="3021" spans="1:10" ht="12.75" customHeight="1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2"/>
    </row>
    <row r="3022" spans="1:10" ht="12.75" customHeight="1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2"/>
    </row>
    <row r="3023" spans="1:10" ht="12.75" customHeight="1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2"/>
    </row>
    <row r="3024" spans="1:10" ht="12.75" customHeight="1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2"/>
    </row>
    <row r="3025" spans="1:10" ht="12.75" customHeight="1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2"/>
    </row>
    <row r="3026" spans="1:10" ht="12.75" customHeight="1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2"/>
    </row>
    <row r="3027" spans="1:10" ht="12.75" customHeight="1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2"/>
    </row>
    <row r="3028" spans="1:10" ht="12.75" customHeight="1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2"/>
    </row>
    <row r="3029" spans="1:10" ht="12.75" customHeight="1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2"/>
    </row>
    <row r="3030" spans="1:10" ht="12.75" customHeight="1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2"/>
    </row>
    <row r="3031" spans="1:10" ht="12.75" customHeight="1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2"/>
    </row>
    <row r="3032" spans="1:10" ht="12.75" customHeight="1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2"/>
    </row>
    <row r="3033" spans="1:10" ht="12.75" customHeight="1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2"/>
    </row>
    <row r="3034" spans="1:10" ht="12.75" customHeight="1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2"/>
    </row>
    <row r="3035" spans="1:10" ht="12.75" customHeight="1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2"/>
    </row>
    <row r="3036" spans="1:10" ht="12.75" customHeight="1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2"/>
    </row>
    <row r="3037" spans="1:10" ht="12.75" customHeight="1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2"/>
    </row>
    <row r="3038" spans="1:10" ht="12.75" customHeight="1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2"/>
    </row>
    <row r="3039" spans="1:10" ht="12.75" customHeight="1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2"/>
    </row>
    <row r="3040" spans="1:10" ht="12.75" customHeight="1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2"/>
    </row>
    <row r="3041" spans="1:10" ht="12.75" customHeight="1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2"/>
    </row>
    <row r="3042" spans="1:10" ht="12.75" customHeight="1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2"/>
    </row>
    <row r="3043" spans="1:10" ht="12.75" customHeight="1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2"/>
    </row>
    <row r="3044" spans="1:10" ht="12.75" customHeight="1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2"/>
    </row>
    <row r="3045" spans="1:10" ht="12.75" customHeight="1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2"/>
    </row>
    <row r="3046" spans="1:10" ht="12.75" customHeight="1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2"/>
    </row>
    <row r="3047" spans="1:10" ht="12.75" customHeight="1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2"/>
    </row>
    <row r="3048" spans="1:10" ht="12.75" customHeight="1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2"/>
    </row>
    <row r="3049" spans="1:10" ht="12.75" customHeight="1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2"/>
    </row>
    <row r="3050" spans="1:10" ht="12.75" customHeight="1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2"/>
    </row>
    <row r="3051" spans="1:10" ht="12.75" customHeight="1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2"/>
    </row>
    <row r="3052" spans="1:10" ht="12.75" customHeight="1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2"/>
    </row>
    <row r="3053" spans="1:10" ht="12.75" customHeight="1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2"/>
    </row>
    <row r="3054" spans="1:10" ht="12.75" customHeight="1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2"/>
    </row>
    <row r="3055" spans="1:10" ht="12.75" customHeight="1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2"/>
    </row>
    <row r="3056" spans="1:10" ht="12.75" customHeight="1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2"/>
    </row>
    <row r="3057" spans="1:10" ht="12.75" customHeight="1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2"/>
    </row>
    <row r="3058" spans="1:10" ht="12.75" customHeight="1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2"/>
    </row>
    <row r="3059" spans="1:10" ht="12.75" customHeight="1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2"/>
    </row>
    <row r="3060" spans="1:10" ht="12.75" customHeight="1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2"/>
    </row>
    <row r="3061" spans="1:10" ht="12.75" customHeight="1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2"/>
    </row>
    <row r="3062" spans="1:10" ht="12.75" customHeight="1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2"/>
    </row>
    <row r="3063" spans="1:10" ht="12.75" customHeight="1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2"/>
    </row>
    <row r="3064" spans="1:10" ht="12.75" customHeight="1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2"/>
    </row>
    <row r="3065" spans="1:10" ht="12.75" customHeight="1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2"/>
    </row>
    <row r="3066" spans="1:10" ht="12.75" customHeight="1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2"/>
    </row>
    <row r="3067" spans="1:10" ht="12.75" customHeight="1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2"/>
    </row>
    <row r="3068" spans="1:10" ht="12.75" customHeight="1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2"/>
    </row>
    <row r="3069" spans="1:10" ht="12.75" customHeight="1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2"/>
    </row>
    <row r="3070" spans="1:10" ht="12.75" customHeight="1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2"/>
    </row>
    <row r="3071" spans="1:10" ht="12.75" customHeight="1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2"/>
    </row>
    <row r="3072" spans="1:10" ht="12.75" customHeight="1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2"/>
    </row>
    <row r="3073" spans="1:10" ht="12.75" customHeight="1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2"/>
    </row>
    <row r="3074" spans="1:10" ht="12.75" customHeight="1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2"/>
    </row>
    <row r="3075" spans="1:10" ht="12.75" customHeight="1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2"/>
    </row>
    <row r="3076" spans="1:10" ht="12.75" customHeight="1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2"/>
    </row>
    <row r="3077" spans="1:10" ht="12.75" customHeight="1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2"/>
    </row>
    <row r="3078" spans="1:10" ht="12.75" customHeight="1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2"/>
    </row>
    <row r="3079" spans="1:10" ht="12.75" customHeight="1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2"/>
    </row>
    <row r="3080" spans="1:10" ht="12.75" customHeight="1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2"/>
    </row>
    <row r="3081" spans="1:10" ht="12.75" customHeight="1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2"/>
    </row>
    <row r="3082" spans="1:10" ht="12.75" customHeight="1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2"/>
    </row>
    <row r="3083" spans="1:10" ht="12.75" customHeight="1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2"/>
    </row>
    <row r="3084" spans="1:10" ht="12.75" customHeight="1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2"/>
    </row>
    <row r="3085" spans="1:10" ht="12.75" customHeight="1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2"/>
    </row>
    <row r="3086" spans="1:10" ht="12.75" customHeight="1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2"/>
    </row>
    <row r="3087" spans="1:10" ht="12.75" customHeight="1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2"/>
    </row>
    <row r="3088" spans="1:10" ht="12.75" customHeight="1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2"/>
    </row>
    <row r="3089" spans="1:10" ht="12.75" customHeight="1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2"/>
    </row>
    <row r="3090" spans="1:10" ht="12.75" customHeight="1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2"/>
    </row>
    <row r="3091" spans="1:10" ht="12.75" customHeight="1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2"/>
    </row>
    <row r="3092" spans="1:10" ht="12.75" customHeight="1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2"/>
    </row>
    <row r="3093" spans="1:10" ht="12.75" customHeight="1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2"/>
    </row>
    <row r="3094" spans="1:10" ht="12.75" customHeight="1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2"/>
    </row>
    <row r="3095" spans="1:10" ht="12.75" customHeight="1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2"/>
    </row>
    <row r="3096" spans="1:10" ht="12.75" customHeight="1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2"/>
    </row>
    <row r="3097" spans="1:10" ht="12.75" customHeight="1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2"/>
    </row>
    <row r="3098" spans="1:10" ht="12.75" customHeight="1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2"/>
    </row>
    <row r="3099" spans="1:10" ht="12.75" customHeight="1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2"/>
    </row>
    <row r="3100" spans="1:10" ht="12.75" customHeight="1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2"/>
    </row>
    <row r="3101" spans="1:10" ht="12.75" customHeight="1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2"/>
    </row>
    <row r="3102" spans="1:10" ht="12.75" customHeight="1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2"/>
    </row>
    <row r="3103" spans="1:10" ht="12.75" customHeight="1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2"/>
    </row>
    <row r="3104" spans="1:10" ht="12.75" customHeight="1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2"/>
    </row>
    <row r="3105" spans="1:10" ht="12.75" customHeight="1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2"/>
    </row>
    <row r="3106" spans="1:10" ht="12.75" customHeight="1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2"/>
    </row>
    <row r="3107" spans="1:10" ht="12.75" customHeight="1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2"/>
    </row>
    <row r="3108" spans="1:10" ht="12.75" customHeight="1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2"/>
    </row>
    <row r="3109" spans="1:10" ht="12.75" customHeight="1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2"/>
    </row>
    <row r="3110" spans="1:10" ht="12.75" customHeight="1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2"/>
    </row>
    <row r="3111" spans="1:10" ht="12.75" customHeight="1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2"/>
    </row>
    <row r="3112" spans="1:10" ht="12.75" customHeight="1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2"/>
    </row>
    <row r="3113" spans="1:10" ht="12.75" customHeight="1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2"/>
    </row>
    <row r="3114" spans="1:10" ht="12.75" customHeight="1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2"/>
    </row>
    <row r="3115" spans="1:10" ht="12.75" customHeight="1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2"/>
    </row>
    <row r="3116" spans="1:10" ht="12.75" customHeight="1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2"/>
    </row>
    <row r="3117" spans="1:10" ht="12.75" customHeight="1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2"/>
    </row>
    <row r="3118" spans="1:10" ht="12.75" customHeight="1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2"/>
    </row>
    <row r="3119" spans="1:10" ht="12.75" customHeight="1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2"/>
    </row>
    <row r="3120" spans="1:10" ht="12.75" customHeight="1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2"/>
    </row>
    <row r="3121" spans="1:10" ht="12.75" customHeight="1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2"/>
    </row>
    <row r="3122" spans="1:10" ht="12.75" customHeight="1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2"/>
    </row>
    <row r="3123" spans="1:10" ht="12.75" customHeight="1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2"/>
    </row>
    <row r="3124" spans="1:10" ht="12.75" customHeight="1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2"/>
    </row>
    <row r="3125" spans="1:10" ht="12.75" customHeight="1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2"/>
    </row>
    <row r="3126" spans="1:10" ht="12.75" customHeight="1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2"/>
    </row>
    <row r="3127" spans="1:10" ht="12.75" customHeight="1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2"/>
    </row>
    <row r="3128" spans="1:10" ht="12.75" customHeight="1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2"/>
    </row>
    <row r="3129" spans="1:10" ht="12.75" customHeight="1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2"/>
    </row>
    <row r="3130" spans="1:10" ht="12.75" customHeight="1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2"/>
    </row>
    <row r="3131" spans="1:10" ht="12.75" customHeight="1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2"/>
    </row>
    <row r="3132" spans="1:10" ht="12.75" customHeight="1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2"/>
    </row>
    <row r="3133" spans="1:10" ht="12.75" customHeight="1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2"/>
    </row>
    <row r="3134" spans="1:10" ht="12.75" customHeight="1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2"/>
    </row>
    <row r="3135" spans="1:10" ht="12.75" customHeight="1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2"/>
    </row>
    <row r="3136" spans="1:10" ht="12.75" customHeight="1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2"/>
    </row>
    <row r="3137" spans="1:10" ht="12.75" customHeight="1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2"/>
    </row>
    <row r="3138" spans="1:10" ht="12.75" customHeight="1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2"/>
    </row>
    <row r="3139" spans="1:10" ht="12.75" customHeight="1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2"/>
    </row>
    <row r="3140" spans="1:10" ht="12.75" customHeight="1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2"/>
    </row>
    <row r="3141" spans="1:10" ht="12.75" customHeight="1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2"/>
    </row>
    <row r="3142" spans="1:10" ht="12.75" customHeight="1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2"/>
    </row>
    <row r="3143" spans="1:10" ht="12.75" customHeight="1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2"/>
    </row>
    <row r="3144" spans="1:10" ht="12.75" customHeight="1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2"/>
    </row>
    <row r="3145" spans="1:10" ht="12.75" customHeight="1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2"/>
    </row>
    <row r="3146" spans="1:10" ht="12.75" customHeight="1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2"/>
    </row>
    <row r="3147" spans="1:10" ht="12.75" customHeight="1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2"/>
    </row>
    <row r="3148" spans="1:10" ht="12.75" customHeight="1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2"/>
    </row>
    <row r="3149" spans="1:10" ht="12.75" customHeight="1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2"/>
    </row>
    <row r="3150" spans="1:10" ht="12.75" customHeight="1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2"/>
    </row>
    <row r="3151" spans="1:10" ht="12.75" customHeight="1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2"/>
    </row>
    <row r="3152" spans="1:10" ht="12.75" customHeight="1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2"/>
    </row>
    <row r="3153" spans="1:10" ht="12.75" customHeight="1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2"/>
    </row>
    <row r="3154" spans="1:10" ht="12.75" customHeight="1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2"/>
    </row>
    <row r="3155" spans="1:10" ht="12.75" customHeight="1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2"/>
    </row>
    <row r="3156" spans="1:10" ht="12.75" customHeight="1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2"/>
    </row>
    <row r="3157" spans="1:10" ht="12.75" customHeight="1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2"/>
    </row>
    <row r="3158" spans="1:10" ht="12.75" customHeight="1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2"/>
    </row>
    <row r="3159" spans="1:10" ht="12.75" customHeight="1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2"/>
    </row>
    <row r="3160" spans="1:10" ht="12.75" customHeight="1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2"/>
    </row>
    <row r="3161" spans="1:10" ht="12.75" customHeight="1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2"/>
    </row>
    <row r="3162" spans="1:10" ht="12.75" customHeight="1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2"/>
    </row>
    <row r="3163" spans="1:10" ht="12.75" customHeight="1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2"/>
    </row>
    <row r="3164" spans="1:10" ht="12.75" customHeight="1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2"/>
    </row>
    <row r="3165" spans="1:10" ht="12.75" customHeight="1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2"/>
    </row>
    <row r="3166" spans="1:10" ht="12.75" customHeight="1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2"/>
    </row>
    <row r="3167" spans="1:10" ht="12.75" customHeight="1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2"/>
    </row>
    <row r="3168" spans="1:10" ht="12.75" customHeight="1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2"/>
    </row>
    <row r="3169" spans="1:10" ht="12.75" customHeight="1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2"/>
    </row>
    <row r="3170" spans="1:10" ht="12.75" customHeight="1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2"/>
    </row>
    <row r="3171" spans="1:10" ht="12.75" customHeight="1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2"/>
    </row>
    <row r="3172" spans="1:10" ht="12.75" customHeight="1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2"/>
    </row>
    <row r="3173" spans="1:10" ht="12.75" customHeight="1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2"/>
    </row>
    <row r="3174" spans="1:10" ht="12.75" customHeight="1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2"/>
    </row>
    <row r="3175" spans="1:10" ht="12.75" customHeight="1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2"/>
    </row>
    <row r="3176" spans="1:10" ht="12.75" customHeight="1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2"/>
    </row>
    <row r="3177" spans="1:10" ht="12.75" customHeight="1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2"/>
    </row>
    <row r="3178" spans="1:10" ht="12.75" customHeight="1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2"/>
    </row>
    <row r="3179" spans="1:10" ht="12.75" customHeight="1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2"/>
    </row>
    <row r="3180" spans="1:10" ht="12.75" customHeight="1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2"/>
    </row>
    <row r="3181" spans="1:10" ht="12.75" customHeight="1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2"/>
    </row>
    <row r="3182" spans="1:10" ht="12.75" customHeight="1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2"/>
    </row>
    <row r="3183" spans="1:10" ht="12.75" customHeight="1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2"/>
    </row>
    <row r="3184" spans="1:10" ht="12.75" customHeight="1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2"/>
    </row>
    <row r="3185" spans="1:10" ht="12.75" customHeight="1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2"/>
    </row>
    <row r="3186" spans="1:10" ht="12.75" customHeight="1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2"/>
    </row>
    <row r="3187" spans="1:10" ht="12.75" customHeight="1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2"/>
    </row>
    <row r="3188" spans="1:10" ht="12.75" customHeight="1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2"/>
    </row>
    <row r="3189" spans="1:10" ht="12.75" customHeight="1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2"/>
    </row>
    <row r="3190" spans="1:10" ht="12.75" customHeight="1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2"/>
    </row>
    <row r="3191" spans="1:10" ht="12.75" customHeight="1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2"/>
    </row>
    <row r="3192" spans="1:10" ht="12.75" customHeight="1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2"/>
    </row>
    <row r="3193" spans="1:10" ht="12.75" customHeight="1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2"/>
    </row>
    <row r="3194" spans="1:10" ht="12.75" customHeight="1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2"/>
    </row>
    <row r="3195" spans="1:10" ht="12.75" customHeight="1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2"/>
    </row>
    <row r="3196" spans="1:10" ht="12.75" customHeight="1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2"/>
    </row>
    <row r="3197" spans="1:10" ht="12.75" customHeight="1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2"/>
    </row>
    <row r="3198" spans="1:10" ht="12.75" customHeight="1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2"/>
    </row>
    <row r="3199" spans="1:10" ht="12.75" customHeight="1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2"/>
    </row>
    <row r="3200" spans="1:10" ht="12.75" customHeight="1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2"/>
    </row>
    <row r="3201" spans="1:10" ht="12.75" customHeight="1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2"/>
    </row>
    <row r="3202" spans="1:10" ht="12.75" customHeight="1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2"/>
    </row>
    <row r="3203" spans="1:10" ht="12.75" customHeight="1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2"/>
    </row>
    <row r="3204" spans="1:10" ht="12.75" customHeight="1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2"/>
    </row>
    <row r="3205" spans="1:10" ht="12.75" customHeight="1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2"/>
    </row>
    <row r="3206" spans="1:10" ht="12.75" customHeight="1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2"/>
    </row>
    <row r="3207" spans="1:10" ht="12.75" customHeight="1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2"/>
    </row>
    <row r="3208" spans="1:10" ht="12.75" customHeight="1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2"/>
    </row>
    <row r="3209" spans="1:10" ht="12.75" customHeight="1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2"/>
    </row>
    <row r="3210" spans="1:10" ht="12.75" customHeight="1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2"/>
    </row>
    <row r="3211" spans="1:10" ht="12.75" customHeight="1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2"/>
    </row>
    <row r="3212" spans="1:10" ht="12.75" customHeight="1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2"/>
    </row>
    <row r="3213" spans="1:10" ht="12.75" customHeight="1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2"/>
    </row>
    <row r="3214" spans="1:10" ht="12.75" customHeight="1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2"/>
    </row>
    <row r="3215" spans="1:10" ht="12.75" customHeight="1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2"/>
    </row>
    <row r="3216" spans="1:10" ht="12.75" customHeight="1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2"/>
    </row>
    <row r="3217" spans="1:10" ht="12.75" customHeight="1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2"/>
    </row>
    <row r="3218" spans="1:10" ht="12.75" customHeight="1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2"/>
    </row>
    <row r="3219" spans="1:10" ht="12.75" customHeight="1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2"/>
    </row>
    <row r="3220" spans="1:10" ht="12.75" customHeight="1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2"/>
    </row>
    <row r="3221" spans="1:10" ht="12.75" customHeight="1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2"/>
    </row>
    <row r="3222" spans="1:10" ht="12.75" customHeight="1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2"/>
    </row>
    <row r="3223" spans="1:10" ht="12.75" customHeight="1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2"/>
    </row>
    <row r="3224" spans="1:10" ht="12.75" customHeight="1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2"/>
    </row>
    <row r="3225" spans="1:10" ht="12.75" customHeight="1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2"/>
    </row>
    <row r="3226" spans="1:10" ht="12.75" customHeight="1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2"/>
    </row>
    <row r="3227" spans="1:10" ht="12.75" customHeight="1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2"/>
    </row>
    <row r="3228" spans="1:10" ht="12.75" customHeight="1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2"/>
    </row>
    <row r="3229" spans="1:10" ht="12.75" customHeight="1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2"/>
    </row>
    <row r="3230" spans="1:10" ht="12.75" customHeight="1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2"/>
    </row>
    <row r="3231" spans="1:10" ht="12.75" customHeight="1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2"/>
    </row>
    <row r="3232" spans="1:10" ht="12.75" customHeight="1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2"/>
    </row>
    <row r="3233" spans="1:10" ht="12.75" customHeight="1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2"/>
    </row>
    <row r="3234" spans="1:10" ht="12.75" customHeight="1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2"/>
    </row>
    <row r="3235" spans="1:10" ht="12.75" customHeight="1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2"/>
    </row>
    <row r="3236" spans="1:10" ht="12.75" customHeight="1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2"/>
    </row>
    <row r="3237" spans="1:10" ht="12.75" customHeight="1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2"/>
    </row>
    <row r="3238" spans="1:10" ht="12.75" customHeight="1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2"/>
    </row>
    <row r="3239" spans="1:10" ht="12.75" customHeight="1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2"/>
    </row>
    <row r="3240" spans="1:10" ht="12.75" customHeight="1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2"/>
    </row>
    <row r="3241" spans="1:10" ht="12.75" customHeight="1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2"/>
    </row>
    <row r="3242" spans="1:10" ht="12.75" customHeight="1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2"/>
    </row>
    <row r="3243" spans="1:10" ht="12.75" customHeight="1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2"/>
    </row>
    <row r="3244" spans="1:10" ht="12.75" customHeight="1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2"/>
    </row>
    <row r="3245" spans="1:10" ht="12.75" customHeight="1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2"/>
    </row>
    <row r="3246" spans="1:10" ht="12.75" customHeight="1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2"/>
    </row>
    <row r="3247" spans="1:10" ht="12.75" customHeight="1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2"/>
    </row>
    <row r="3248" spans="1:10" ht="12.75" customHeight="1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2"/>
    </row>
    <row r="3249" spans="1:10" ht="12.75" customHeight="1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2"/>
    </row>
    <row r="3250" spans="1:10" ht="12.75" customHeight="1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2"/>
    </row>
    <row r="3251" spans="1:10" ht="12.75" customHeight="1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2"/>
    </row>
    <row r="3252" spans="1:10" ht="12.75" customHeight="1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2"/>
    </row>
    <row r="3253" spans="1:10" ht="12.75" customHeight="1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2"/>
    </row>
    <row r="3254" spans="1:10" ht="12.75" customHeight="1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2"/>
    </row>
    <row r="3255" spans="1:10" ht="12.75" customHeight="1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2"/>
    </row>
    <row r="3256" spans="1:10" ht="12.75" customHeight="1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2"/>
    </row>
    <row r="3257" spans="1:10" ht="12.75" customHeight="1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2"/>
    </row>
    <row r="3258" spans="1:10" ht="12.75" customHeight="1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2"/>
    </row>
    <row r="3259" spans="1:10" ht="12.75" customHeight="1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2"/>
    </row>
    <row r="3260" spans="1:10" ht="12.75" customHeight="1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2"/>
    </row>
    <row r="3261" spans="1:10" ht="12.75" customHeight="1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2"/>
    </row>
    <row r="3262" spans="1:10" ht="12.75" customHeight="1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2"/>
    </row>
    <row r="3263" spans="1:10" ht="12.75" customHeight="1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2"/>
    </row>
    <row r="3264" spans="1:10" ht="12.75" customHeight="1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2"/>
    </row>
    <row r="3265" spans="1:10" ht="12.75" customHeight="1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2"/>
    </row>
    <row r="3266" spans="1:10" ht="12.75" customHeight="1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2"/>
    </row>
    <row r="3267" spans="1:10" ht="12.75" customHeight="1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2"/>
    </row>
    <row r="3268" spans="1:10" ht="12.75" customHeight="1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2"/>
    </row>
    <row r="3269" spans="1:10" ht="12.75" customHeight="1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2"/>
    </row>
    <row r="3270" spans="1:10" ht="12.75" customHeight="1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2"/>
    </row>
    <row r="3271" spans="1:10" ht="12.75" customHeight="1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2"/>
    </row>
    <row r="3272" spans="1:10" ht="12.75" customHeight="1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2"/>
    </row>
    <row r="3273" spans="1:10" ht="12.75" customHeight="1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2"/>
    </row>
    <row r="3274" spans="1:10" ht="12.75" customHeight="1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2"/>
    </row>
    <row r="3275" spans="1:10" ht="12.75" customHeight="1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2"/>
    </row>
    <row r="3276" spans="1:10" ht="12.75" customHeight="1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2"/>
    </row>
    <row r="3277" spans="1:10" ht="12.75" customHeight="1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2"/>
    </row>
    <row r="3278" spans="1:10" ht="12.75" customHeight="1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2"/>
    </row>
    <row r="3279" spans="1:10" ht="12.75" customHeight="1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2"/>
    </row>
    <row r="3280" spans="1:10" ht="12.75" customHeight="1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2"/>
    </row>
    <row r="3281" spans="1:10" ht="12.75" customHeight="1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2"/>
    </row>
    <row r="3282" spans="1:10" ht="12.75" customHeight="1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2"/>
    </row>
    <row r="3283" spans="1:10" ht="12.75" customHeight="1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2"/>
    </row>
    <row r="3284" spans="1:10" ht="12.75" customHeight="1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2"/>
    </row>
    <row r="3285" spans="1:10" ht="12.75" customHeight="1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2"/>
    </row>
    <row r="3286" spans="1:10" ht="12.75" customHeight="1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2"/>
    </row>
    <row r="3287" spans="1:10" ht="12.75" customHeight="1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2"/>
    </row>
    <row r="3288" spans="1:10" ht="12.75" customHeight="1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2"/>
    </row>
    <row r="3289" spans="1:10" ht="12.75" customHeight="1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2"/>
    </row>
    <row r="3290" spans="1:10" ht="12.75" customHeight="1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2"/>
    </row>
    <row r="3291" spans="1:10" ht="12.75" customHeight="1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2"/>
    </row>
    <row r="3292" spans="1:10" ht="12.75" customHeight="1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2"/>
    </row>
    <row r="3293" spans="1:10" ht="12.75" customHeight="1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2"/>
    </row>
    <row r="3294" spans="1:10" ht="12.75" customHeight="1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2"/>
    </row>
    <row r="3295" spans="1:10" ht="12.75" customHeight="1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2"/>
    </row>
    <row r="3296" spans="1:10" ht="12.75" customHeight="1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2"/>
    </row>
    <row r="3297" spans="1:10" ht="12.75" customHeight="1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2"/>
    </row>
    <row r="3298" spans="1:10" ht="12.75" customHeight="1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2"/>
    </row>
    <row r="3299" spans="1:10" ht="12.75" customHeight="1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2"/>
    </row>
    <row r="3300" spans="1:10" ht="12.75" customHeight="1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2"/>
    </row>
    <row r="3301" spans="1:10" ht="12.75" customHeight="1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2"/>
    </row>
    <row r="3302" spans="1:10" ht="12.75" customHeight="1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2"/>
    </row>
    <row r="3303" spans="1:10" ht="12.75" customHeight="1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2"/>
    </row>
    <row r="3304" spans="1:10" ht="12.75" customHeight="1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2"/>
    </row>
    <row r="3305" spans="1:10" ht="12.75" customHeight="1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2"/>
    </row>
    <row r="3306" spans="1:10" ht="12.75" customHeight="1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2"/>
    </row>
    <row r="3307" spans="1:10" ht="12.75" customHeight="1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2"/>
    </row>
    <row r="3308" spans="1:10" ht="12.75" customHeight="1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2"/>
    </row>
    <row r="3309" spans="1:10" ht="12.75" customHeight="1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2"/>
    </row>
    <row r="3310" spans="1:10" ht="12.75" customHeight="1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2"/>
    </row>
    <row r="3311" spans="1:10" ht="12.75" customHeight="1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2"/>
    </row>
    <row r="3312" spans="1:10" ht="12.75" customHeight="1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2"/>
    </row>
    <row r="3313" spans="1:10" ht="12.75" customHeight="1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2"/>
    </row>
    <row r="3314" spans="1:10" ht="12.75" customHeight="1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2"/>
    </row>
    <row r="3315" spans="1:10" ht="12.75" customHeight="1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2"/>
    </row>
    <row r="3316" spans="1:10" ht="12.75" customHeight="1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2"/>
    </row>
    <row r="3317" spans="1:10" ht="12.75" customHeight="1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2"/>
    </row>
    <row r="3318" spans="1:10" ht="12.75" customHeight="1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2"/>
    </row>
    <row r="3319" spans="1:10" ht="12.75" customHeight="1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2"/>
    </row>
    <row r="3320" spans="1:10" ht="12.75" customHeight="1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2"/>
    </row>
    <row r="3321" spans="1:10" ht="12.75" customHeight="1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2"/>
    </row>
    <row r="3322" spans="1:10" ht="12.75" customHeight="1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2"/>
    </row>
    <row r="3323" spans="1:10" ht="12.75" customHeight="1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2"/>
    </row>
    <row r="3324" spans="1:10" ht="12.75" customHeight="1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2"/>
    </row>
    <row r="3325" spans="1:10" ht="12.75" customHeight="1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2"/>
    </row>
    <row r="3326" spans="1:10" ht="12.75" customHeight="1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2"/>
    </row>
    <row r="3327" spans="1:10" ht="12.75" customHeight="1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2"/>
    </row>
    <row r="3328" spans="1:10" ht="12.75" customHeight="1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2"/>
    </row>
    <row r="3329" spans="1:10" ht="12.75" customHeight="1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2"/>
    </row>
    <row r="3330" spans="1:10" ht="12.75" customHeight="1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2"/>
    </row>
    <row r="3331" spans="1:10" ht="12.75" customHeight="1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2"/>
    </row>
    <row r="3332" spans="1:10" ht="12.75" customHeight="1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2"/>
    </row>
    <row r="3333" spans="1:10" ht="12.75" customHeight="1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2"/>
    </row>
    <row r="3334" spans="1:10" ht="12.75" customHeight="1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2"/>
    </row>
    <row r="3335" spans="1:10" ht="12.75" customHeight="1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2"/>
    </row>
    <row r="3336" spans="1:10" ht="12.75" customHeight="1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2"/>
    </row>
    <row r="3337" spans="1:10" ht="12.75" customHeight="1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2"/>
    </row>
    <row r="3338" spans="1:10" ht="12.75" customHeight="1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2"/>
    </row>
    <row r="3339" spans="1:10" ht="12.75" customHeight="1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2"/>
    </row>
    <row r="3340" spans="1:10" ht="12.75" customHeight="1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2"/>
    </row>
    <row r="3341" spans="1:10" ht="12.75" customHeight="1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2"/>
    </row>
    <row r="3342" spans="1:10" ht="12.75" customHeight="1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2"/>
    </row>
    <row r="3343" spans="1:10" ht="12.75" customHeight="1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2"/>
    </row>
    <row r="3344" spans="1:10" ht="12.75" customHeight="1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2"/>
    </row>
    <row r="3345" spans="1:10" ht="12.75" customHeight="1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2"/>
    </row>
    <row r="3346" spans="1:10" ht="12.75" customHeight="1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2"/>
    </row>
    <row r="3347" spans="1:10" ht="12.75" customHeight="1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2"/>
    </row>
    <row r="3348" spans="1:10" ht="12.75" customHeight="1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2"/>
    </row>
    <row r="3349" spans="1:10" ht="12.75" customHeight="1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2"/>
    </row>
    <row r="3350" spans="1:10" ht="12.75" customHeight="1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2"/>
    </row>
    <row r="3351" spans="1:10" ht="12.75" customHeight="1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2"/>
    </row>
    <row r="3352" spans="1:10" ht="12.75" customHeight="1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2"/>
    </row>
    <row r="3353" spans="1:10" ht="12.75" customHeight="1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2"/>
    </row>
    <row r="3354" spans="1:10" ht="12.75" customHeight="1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2"/>
    </row>
    <row r="3355" spans="1:10" ht="12.75" customHeight="1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2"/>
    </row>
    <row r="3356" spans="1:10" ht="12.75" customHeight="1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2"/>
    </row>
    <row r="3357" spans="1:10" ht="12.75" customHeight="1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2"/>
    </row>
    <row r="3358" spans="1:10" ht="12.75" customHeight="1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2"/>
    </row>
    <row r="3359" spans="1:10" ht="12.75" customHeight="1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2"/>
    </row>
    <row r="3360" spans="1:10" ht="12.75" customHeight="1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2"/>
    </row>
    <row r="3361" spans="1:10" ht="12.75" customHeight="1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2"/>
    </row>
    <row r="3362" spans="1:10" ht="12.75" customHeight="1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2"/>
    </row>
    <row r="3363" spans="1:10" ht="12.75" customHeight="1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2"/>
    </row>
    <row r="3364" spans="1:10" ht="12.75" customHeight="1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2"/>
    </row>
    <row r="3365" spans="1:10" ht="12.75" customHeight="1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2"/>
    </row>
    <row r="3366" spans="1:10" ht="12.75" customHeight="1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2"/>
    </row>
    <row r="3367" spans="1:10" ht="12.75" customHeight="1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2"/>
    </row>
    <row r="3368" spans="1:10" ht="12.75" customHeight="1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2"/>
    </row>
    <row r="3369" spans="1:10" ht="12.75" customHeight="1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2"/>
    </row>
    <row r="3370" spans="1:10" ht="12.75" customHeight="1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2"/>
    </row>
    <row r="3371" spans="1:10" ht="12.75" customHeight="1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2"/>
    </row>
    <row r="3372" spans="1:10" ht="12.75" customHeight="1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2"/>
    </row>
    <row r="3373" spans="1:10" ht="12.75" customHeight="1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2"/>
    </row>
    <row r="3374" spans="1:10" ht="12.75" customHeight="1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2"/>
    </row>
    <row r="3375" spans="1:10" ht="12.75" customHeight="1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2"/>
    </row>
    <row r="3376" spans="1:10" ht="12.75" customHeight="1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2"/>
    </row>
    <row r="3377" spans="1:10" ht="12.75" customHeight="1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2"/>
    </row>
    <row r="3378" spans="1:10" ht="12.75" customHeight="1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2"/>
    </row>
    <row r="3379" spans="1:10" ht="12.75" customHeight="1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2"/>
    </row>
    <row r="3380" spans="1:10" ht="12.75" customHeight="1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2"/>
    </row>
    <row r="3381" spans="1:10" ht="12.75" customHeight="1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2"/>
    </row>
    <row r="3382" spans="1:10" ht="12.75" customHeight="1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2"/>
    </row>
    <row r="3383" spans="1:10" ht="12.75" customHeight="1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2"/>
    </row>
    <row r="3384" spans="1:10" ht="12.75" customHeight="1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2"/>
    </row>
    <row r="3385" spans="1:10" ht="12.75" customHeight="1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2"/>
    </row>
    <row r="3386" spans="1:10" ht="12.75" customHeight="1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2"/>
    </row>
    <row r="3387" spans="1:10" ht="12.75" customHeight="1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2"/>
    </row>
    <row r="3388" spans="1:10" ht="12.75" customHeight="1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2"/>
    </row>
    <row r="3389" spans="1:10" ht="12.75" customHeight="1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2"/>
    </row>
    <row r="3390" spans="1:10" ht="12.75" customHeight="1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2"/>
    </row>
    <row r="3391" spans="1:10" ht="12.75" customHeight="1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2"/>
    </row>
    <row r="3392" spans="1:10" ht="12.75" customHeight="1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2"/>
    </row>
    <row r="3393" spans="1:10" ht="12.75" customHeight="1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2"/>
    </row>
    <row r="3394" spans="1:10" ht="12.75" customHeight="1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2"/>
    </row>
    <row r="3395" spans="1:10" ht="12.75" customHeight="1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2"/>
    </row>
    <row r="3396" spans="1:10" ht="12.75" customHeight="1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2"/>
    </row>
    <row r="3397" spans="1:10" ht="12.75" customHeight="1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2"/>
    </row>
    <row r="3398" spans="1:10" ht="12.75" customHeight="1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2"/>
    </row>
    <row r="3399" spans="1:10" ht="12.75" customHeight="1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2"/>
    </row>
    <row r="3400" spans="1:10" ht="12.75" customHeight="1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2"/>
    </row>
    <row r="3401" spans="1:10" ht="12.75" customHeight="1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2"/>
    </row>
    <row r="3402" spans="1:10" ht="12.75" customHeight="1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2"/>
    </row>
    <row r="3403" spans="1:10" ht="12.75" customHeight="1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2"/>
    </row>
    <row r="3404" spans="1:10" ht="12.75" customHeight="1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2"/>
    </row>
    <row r="3405" spans="1:10" ht="12.75" customHeight="1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2"/>
    </row>
    <row r="3406" spans="1:10" ht="12.75" customHeight="1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2"/>
    </row>
    <row r="3407" spans="1:10" ht="12.75" customHeight="1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2"/>
    </row>
    <row r="3408" spans="1:10" ht="12.75" customHeight="1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2"/>
    </row>
    <row r="3409" spans="1:10" ht="12.75" customHeight="1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2"/>
    </row>
    <row r="3410" spans="1:10" ht="12.75" customHeight="1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2"/>
    </row>
    <row r="3411" spans="1:10" ht="12.75" customHeight="1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2"/>
    </row>
    <row r="3412" spans="1:10" ht="12.75" customHeight="1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2"/>
    </row>
    <row r="3413" spans="1:10" ht="12.75" customHeight="1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2"/>
    </row>
    <row r="3414" spans="1:10" ht="12.75" customHeight="1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2"/>
    </row>
    <row r="3415" spans="1:10" ht="12.75" customHeight="1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2"/>
    </row>
    <row r="3416" spans="1:10" ht="12.75" customHeight="1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2"/>
    </row>
    <row r="3417" spans="1:10" ht="12.75" customHeight="1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2"/>
    </row>
    <row r="3418" spans="1:10" ht="12.75" customHeight="1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2"/>
    </row>
    <row r="3419" spans="1:10" ht="12.75" customHeight="1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2"/>
    </row>
    <row r="3420" spans="1:10" ht="12.75" customHeight="1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2"/>
    </row>
    <row r="3421" spans="1:10" ht="12.75" customHeight="1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2"/>
    </row>
    <row r="3422" spans="1:10" ht="12.75" customHeight="1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2"/>
    </row>
    <row r="3423" spans="1:10" ht="12.75" customHeight="1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2"/>
    </row>
    <row r="3424" spans="1:10" ht="12.75" customHeight="1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2"/>
    </row>
    <row r="3425" spans="1:10" ht="12.75" customHeight="1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2"/>
    </row>
    <row r="3426" spans="1:10" ht="12.75" customHeight="1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2"/>
    </row>
    <row r="3427" spans="1:10" ht="12.75" customHeight="1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2"/>
    </row>
    <row r="3428" spans="1:10" ht="12.75" customHeight="1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2"/>
    </row>
    <row r="3429" spans="1:10" ht="12.75" customHeight="1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2"/>
    </row>
    <row r="3430" spans="1:10" ht="12.75" customHeight="1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2"/>
    </row>
    <row r="3431" spans="1:10" ht="12.75" customHeight="1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2"/>
    </row>
    <row r="3432" spans="1:10" ht="12.75" customHeight="1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2"/>
    </row>
    <row r="3433" spans="1:10" ht="12.75" customHeight="1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2"/>
    </row>
    <row r="3434" spans="1:10" ht="12.75" customHeight="1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2"/>
    </row>
    <row r="3435" spans="1:10" ht="12.75" customHeight="1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2"/>
    </row>
    <row r="3436" spans="1:10" ht="12.75" customHeight="1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2"/>
    </row>
    <row r="3437" spans="1:10" ht="12.75" customHeight="1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2"/>
    </row>
    <row r="3438" spans="1:10" ht="12.75" customHeight="1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2"/>
    </row>
    <row r="3439" spans="1:10" ht="12.75" customHeight="1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2"/>
    </row>
    <row r="3440" spans="1:10" ht="12.75" customHeight="1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2"/>
    </row>
    <row r="3441" spans="1:10" ht="12.75" customHeight="1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2"/>
    </row>
    <row r="3442" spans="1:10" ht="12.75" customHeight="1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2"/>
    </row>
    <row r="3443" spans="1:10" ht="12.75" customHeight="1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2"/>
    </row>
    <row r="3444" spans="1:10" ht="12.75" customHeight="1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2"/>
    </row>
    <row r="3445" spans="1:10" ht="12.75" customHeight="1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2"/>
    </row>
    <row r="3446" spans="1:10" ht="12.75" customHeight="1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2"/>
    </row>
    <row r="3447" spans="1:10" ht="12.75" customHeight="1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2"/>
    </row>
    <row r="3448" spans="1:10" ht="12.75" customHeight="1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2"/>
    </row>
    <row r="3449" spans="1:10" ht="12.75" customHeight="1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2"/>
    </row>
    <row r="3450" spans="1:10" ht="12.75" customHeight="1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2"/>
    </row>
    <row r="3451" spans="1:10" ht="12.75" customHeight="1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2"/>
    </row>
    <row r="3452" spans="1:10" ht="12.75" customHeight="1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2"/>
    </row>
    <row r="3453" spans="1:10" ht="12.75" customHeight="1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2"/>
    </row>
    <row r="3454" spans="1:10" ht="12.75" customHeight="1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2"/>
    </row>
    <row r="3455" spans="1:10" ht="12.75" customHeight="1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2"/>
    </row>
    <row r="3456" spans="1:10" ht="12.75" customHeight="1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2"/>
    </row>
    <row r="3457" spans="1:10" ht="12.75" customHeight="1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2"/>
    </row>
    <row r="3458" spans="1:10" ht="12.75" customHeight="1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2"/>
    </row>
    <row r="3459" spans="1:10" ht="12.75" customHeight="1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2"/>
    </row>
    <row r="3460" spans="1:10" ht="12.75" customHeight="1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2"/>
    </row>
    <row r="3461" spans="1:10" ht="12.75" customHeight="1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2"/>
    </row>
    <row r="3462" spans="1:10" ht="12.75" customHeight="1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2"/>
    </row>
    <row r="3463" spans="1:10" ht="12.75" customHeight="1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2"/>
    </row>
    <row r="3464" spans="1:10" ht="12.75" customHeight="1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2"/>
    </row>
    <row r="3465" spans="1:10" ht="12.75" customHeight="1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2"/>
    </row>
    <row r="3466" spans="1:10" ht="12.75" customHeight="1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2"/>
    </row>
    <row r="3467" spans="1:10" ht="12.75" customHeight="1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2"/>
    </row>
    <row r="3468" spans="1:10" ht="12.75" customHeight="1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2"/>
    </row>
    <row r="3469" spans="1:10" ht="12.75" customHeight="1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2"/>
    </row>
    <row r="3470" spans="1:10" ht="12.75" customHeight="1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2"/>
    </row>
    <row r="3471" spans="1:10" ht="12.75" customHeight="1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2"/>
    </row>
    <row r="3472" spans="1:10" ht="12.75" customHeight="1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2"/>
    </row>
    <row r="3473" spans="1:10" ht="12.75" customHeight="1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2"/>
    </row>
    <row r="3474" spans="1:10" ht="12.75" customHeight="1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2"/>
    </row>
    <row r="3475" spans="1:10" ht="12.75" customHeight="1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2"/>
    </row>
    <row r="3476" spans="1:10" ht="12.75" customHeight="1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2"/>
    </row>
    <row r="3477" spans="1:10" ht="12.75" customHeight="1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2"/>
    </row>
    <row r="3478" spans="1:10" ht="12.75" customHeight="1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2"/>
    </row>
    <row r="3479" spans="1:10" ht="12.75" customHeight="1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2"/>
    </row>
    <row r="3480" spans="1:10" ht="12.75" customHeight="1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2"/>
    </row>
    <row r="3481" spans="1:10" ht="12.75" customHeight="1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2"/>
    </row>
    <row r="3482" spans="1:10" ht="12.75" customHeight="1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2"/>
    </row>
    <row r="3483" spans="1:10" ht="12.75" customHeight="1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2"/>
    </row>
    <row r="3484" spans="1:10" ht="12.75" customHeight="1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2"/>
    </row>
    <row r="3485" spans="1:10" ht="12.75" customHeight="1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2"/>
    </row>
    <row r="3486" spans="1:10" ht="12.75" customHeight="1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2"/>
    </row>
    <row r="3487" spans="1:10" ht="12.75" customHeight="1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2"/>
    </row>
    <row r="3488" spans="1:10" ht="12.75" customHeight="1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2"/>
    </row>
    <row r="3489" spans="1:10" ht="12.75" customHeight="1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2"/>
    </row>
    <row r="3490" spans="1:10" ht="12.75" customHeight="1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2"/>
    </row>
    <row r="3491" spans="1:10" ht="12.75" customHeight="1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2"/>
    </row>
    <row r="3492" spans="1:10" ht="12.75" customHeight="1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2"/>
    </row>
    <row r="3493" spans="1:10" ht="12.75" customHeight="1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2"/>
    </row>
    <row r="3494" spans="1:10" ht="12.75" customHeight="1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2"/>
    </row>
    <row r="3495" spans="1:10" ht="12.75" customHeight="1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2"/>
    </row>
    <row r="3496" spans="1:10" ht="12.75" customHeight="1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2"/>
    </row>
    <row r="3497" spans="1:10" ht="12.75" customHeight="1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2"/>
    </row>
    <row r="3498" spans="1:10" ht="12.75" customHeight="1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2"/>
    </row>
    <row r="3499" spans="1:10" ht="12.75" customHeight="1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2"/>
    </row>
    <row r="3500" spans="1:10" ht="12.75" customHeight="1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2"/>
    </row>
    <row r="3501" spans="1:10" ht="12.75" customHeight="1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2"/>
    </row>
    <row r="3502" spans="1:10" ht="12.75" customHeight="1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2"/>
    </row>
    <row r="3503" spans="1:10" ht="12.75" customHeight="1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2"/>
    </row>
    <row r="3504" spans="1:10" ht="12.75" customHeight="1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2"/>
    </row>
    <row r="3505" spans="1:10" ht="12.75" customHeight="1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2"/>
    </row>
    <row r="3506" spans="1:10" ht="12.75" customHeight="1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2"/>
    </row>
    <row r="3507" spans="1:10" ht="12.75" customHeight="1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2"/>
    </row>
    <row r="3508" spans="1:10" ht="12.75" customHeight="1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2"/>
    </row>
    <row r="3509" spans="1:10" ht="12.75" customHeight="1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2"/>
    </row>
    <row r="3510" spans="1:10" ht="12.75" customHeight="1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2"/>
    </row>
    <row r="3511" spans="1:10" ht="12.75" customHeight="1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2"/>
    </row>
    <row r="3512" spans="1:10" ht="12.75" customHeight="1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2"/>
    </row>
    <row r="3513" spans="1:10" ht="12.75" customHeight="1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2"/>
    </row>
    <row r="3514" spans="1:10" ht="12.75" customHeight="1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2"/>
    </row>
    <row r="3515" spans="1:10" ht="12.75" customHeight="1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2"/>
    </row>
    <row r="3516" spans="1:10" ht="12.75" customHeight="1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2"/>
    </row>
    <row r="3517" spans="1:10" ht="12.75" customHeight="1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2"/>
    </row>
    <row r="3518" spans="1:10" ht="12.75" customHeight="1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2"/>
    </row>
    <row r="3519" spans="1:10" ht="12.75" customHeight="1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2"/>
    </row>
    <row r="3520" spans="1:10" ht="12.75" customHeight="1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2"/>
    </row>
    <row r="3521" spans="1:10" ht="12.75" customHeight="1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2"/>
    </row>
    <row r="3522" spans="1:10" ht="12.75" customHeight="1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2"/>
    </row>
    <row r="3523" spans="1:10" ht="12.75" customHeight="1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2"/>
    </row>
    <row r="3524" spans="1:10" ht="12.75" customHeight="1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2"/>
    </row>
    <row r="3525" spans="1:10" ht="12.75" customHeight="1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2"/>
    </row>
    <row r="3526" spans="1:10" ht="12.75" customHeight="1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2"/>
    </row>
    <row r="3527" spans="1:10" ht="12.75" customHeight="1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2"/>
    </row>
    <row r="3528" spans="1:10" ht="12.75" customHeight="1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2"/>
    </row>
    <row r="3529" spans="1:10" ht="12.75" customHeight="1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2"/>
    </row>
    <row r="3530" spans="1:10" ht="12.75" customHeight="1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2"/>
    </row>
    <row r="3531" spans="1:10" ht="12.75" customHeight="1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2"/>
    </row>
    <row r="3532" spans="1:10" ht="12.75" customHeight="1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2"/>
    </row>
    <row r="3533" spans="1:10" ht="12.75" customHeight="1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2"/>
    </row>
    <row r="3534" spans="1:10" ht="12.75" customHeight="1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2"/>
    </row>
    <row r="3535" spans="1:10" ht="12.75" customHeight="1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2"/>
    </row>
    <row r="3536" spans="1:10" ht="12.75" customHeight="1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2"/>
    </row>
    <row r="3537" spans="1:10" ht="12.75" customHeight="1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2"/>
    </row>
    <row r="3538" spans="1:10" ht="12.75" customHeight="1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2"/>
    </row>
    <row r="3539" spans="1:10" ht="12.75" customHeight="1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2"/>
    </row>
    <row r="3540" spans="1:10" ht="12.75" customHeight="1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2"/>
    </row>
    <row r="3541" spans="1:10" ht="12.75" customHeight="1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2"/>
    </row>
    <row r="3542" spans="1:10" ht="12.75" customHeight="1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2"/>
    </row>
    <row r="3543" spans="1:10" ht="12.75" customHeight="1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2"/>
    </row>
    <row r="3544" spans="1:10" ht="12.75" customHeight="1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2"/>
    </row>
    <row r="3545" spans="1:10" ht="12.75" customHeight="1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2"/>
    </row>
    <row r="3546" spans="1:10" ht="12.75" customHeight="1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2"/>
    </row>
    <row r="3547" spans="1:10" ht="12.75" customHeight="1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2"/>
    </row>
    <row r="3548" spans="1:10" ht="12.75" customHeight="1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2"/>
    </row>
    <row r="3549" spans="1:10" ht="12.75" customHeight="1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2"/>
    </row>
    <row r="3550" spans="1:10" ht="12.75" customHeight="1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2"/>
    </row>
    <row r="3551" spans="1:10" ht="12.75" customHeight="1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2"/>
    </row>
    <row r="3552" spans="1:10" ht="12.75" customHeight="1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2"/>
    </row>
    <row r="3553" spans="1:10" ht="12.75" customHeight="1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2"/>
    </row>
    <row r="3554" spans="1:10" ht="12.75" customHeight="1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2"/>
    </row>
    <row r="3555" spans="1:10" ht="12.75" customHeight="1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2"/>
    </row>
    <row r="3556" spans="1:10" ht="12.75" customHeight="1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2"/>
    </row>
    <row r="3557" spans="1:10" ht="12.75" customHeight="1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2"/>
    </row>
    <row r="3558" spans="1:10" ht="12.75" customHeight="1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2"/>
    </row>
    <row r="3559" spans="1:10" ht="12.75" customHeight="1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2"/>
    </row>
    <row r="3560" spans="1:10" ht="12.75" customHeight="1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2"/>
    </row>
    <row r="3561" spans="1:10" ht="12.75" customHeight="1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2"/>
    </row>
    <row r="3562" spans="1:10" ht="12.75" customHeight="1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2"/>
    </row>
    <row r="3563" spans="1:10" ht="12.75" customHeight="1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2"/>
    </row>
    <row r="3564" spans="1:10" ht="12.75" customHeight="1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2"/>
    </row>
    <row r="3565" spans="1:10" ht="12.75" customHeight="1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2"/>
    </row>
    <row r="3566" spans="1:10" ht="12.75" customHeight="1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2"/>
    </row>
    <row r="3567" spans="1:10" ht="12.75" customHeight="1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2"/>
    </row>
    <row r="3568" spans="1:10" ht="12.75" customHeight="1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2"/>
    </row>
    <row r="3569" spans="1:10" ht="12.75" customHeight="1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2"/>
    </row>
    <row r="3570" spans="1:10" ht="12.75" customHeight="1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2"/>
    </row>
    <row r="3571" spans="1:10" ht="12.75" customHeight="1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2"/>
    </row>
    <row r="3572" spans="1:10" ht="12.75" customHeight="1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2"/>
    </row>
    <row r="3573" spans="1:10" ht="12.75" customHeight="1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2"/>
    </row>
    <row r="3574" spans="1:10" ht="12.75" customHeight="1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2"/>
    </row>
    <row r="3575" spans="1:10" ht="12.75" customHeight="1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2"/>
    </row>
    <row r="3576" spans="1:10" ht="12.75" customHeight="1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2"/>
    </row>
    <row r="3577" spans="1:10" ht="12.75" customHeight="1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2"/>
    </row>
    <row r="3578" spans="1:10" ht="12.75" customHeight="1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2"/>
    </row>
    <row r="3579" spans="1:10" ht="12.75" customHeight="1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2"/>
    </row>
    <row r="3580" spans="1:10" ht="12.75" customHeight="1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2"/>
    </row>
    <row r="3581" spans="1:10" ht="12.75" customHeight="1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2"/>
    </row>
    <row r="3582" spans="1:10" ht="12.75" customHeight="1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2"/>
    </row>
    <row r="3583" spans="1:10" ht="12.75" customHeight="1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2"/>
    </row>
    <row r="3584" spans="1:10" ht="12.75" customHeight="1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2"/>
    </row>
    <row r="3585" spans="1:10" ht="12.75" customHeight="1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2"/>
    </row>
    <row r="3586" spans="1:10" ht="12.75" customHeight="1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2"/>
    </row>
    <row r="3587" spans="1:10" ht="12.75" customHeight="1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2"/>
    </row>
    <row r="3588" spans="1:10" ht="12.75" customHeight="1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2"/>
    </row>
    <row r="3589" spans="1:10" ht="12.75" customHeight="1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2"/>
    </row>
    <row r="3590" spans="1:10" ht="12.75" customHeight="1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2"/>
    </row>
    <row r="3591" spans="1:10" ht="12.75" customHeight="1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2"/>
    </row>
    <row r="3592" spans="1:10" ht="12.75" customHeight="1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2"/>
    </row>
    <row r="3593" spans="1:10" ht="12.75" customHeight="1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2"/>
    </row>
    <row r="3594" spans="1:10" ht="12.75" customHeight="1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2"/>
    </row>
    <row r="3595" spans="1:10" ht="12.75" customHeight="1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2"/>
    </row>
    <row r="3596" spans="1:10" ht="12.75" customHeight="1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2"/>
    </row>
    <row r="3597" spans="1:10" ht="12.75" customHeight="1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2"/>
    </row>
    <row r="3598" spans="1:10" ht="12.75" customHeight="1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2"/>
    </row>
    <row r="3599" spans="1:10" ht="12.75" customHeight="1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2"/>
    </row>
    <row r="3600" spans="1:10" ht="12.75" customHeight="1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2"/>
    </row>
    <row r="3601" spans="1:10" ht="12.75" customHeight="1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2"/>
    </row>
    <row r="3602" spans="1:10" ht="12.75" customHeight="1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2"/>
    </row>
    <row r="3603" spans="1:10" ht="12.75" customHeight="1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2"/>
    </row>
    <row r="3604" spans="1:10" ht="12.75" customHeight="1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2"/>
    </row>
    <row r="3605" spans="1:10" ht="12.75" customHeight="1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2"/>
    </row>
    <row r="3606" spans="1:10" ht="12.75" customHeight="1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2"/>
    </row>
    <row r="3607" spans="1:10" ht="12.75" customHeight="1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2"/>
    </row>
    <row r="3608" spans="1:10" ht="12.75" customHeight="1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2"/>
    </row>
    <row r="3609" spans="1:10" ht="12.75" customHeight="1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2"/>
    </row>
    <row r="3610" spans="1:10" ht="12.75" customHeight="1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2"/>
    </row>
    <row r="3611" spans="1:10" ht="12.75" customHeight="1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2"/>
    </row>
    <row r="3612" spans="1:10" ht="12.75" customHeight="1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2"/>
    </row>
    <row r="3613" spans="1:10" ht="12.75" customHeight="1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2"/>
    </row>
    <row r="3614" spans="1:10" ht="12.75" customHeight="1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2"/>
    </row>
    <row r="3615" spans="1:10" ht="12.75" customHeight="1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2"/>
    </row>
    <row r="3616" spans="1:10" ht="12.75" customHeight="1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2"/>
    </row>
    <row r="3617" spans="1:10" ht="12.75" customHeight="1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2"/>
    </row>
    <row r="3618" spans="1:10" ht="12.75" customHeight="1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2"/>
    </row>
    <row r="3619" spans="1:10" ht="12.75" customHeight="1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2"/>
    </row>
    <row r="3620" spans="1:10" ht="12.75" customHeight="1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2"/>
    </row>
    <row r="3621" spans="1:10" ht="12.75" customHeight="1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2"/>
    </row>
    <row r="3622" spans="1:10" ht="12.75" customHeight="1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2"/>
    </row>
    <row r="3623" spans="1:10" ht="12.75" customHeight="1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2"/>
    </row>
    <row r="3624" spans="1:10" ht="12.75" customHeight="1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2"/>
    </row>
    <row r="3625" spans="1:10" ht="12.75" customHeight="1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2"/>
    </row>
    <row r="3626" spans="1:10" ht="12.75" customHeight="1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2"/>
    </row>
    <row r="3627" spans="1:10" ht="12.75" customHeight="1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2"/>
    </row>
    <row r="3628" spans="1:10" ht="12.75" customHeight="1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2"/>
    </row>
    <row r="3629" spans="1:10" ht="12.75" customHeight="1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2"/>
    </row>
    <row r="3630" spans="1:10" ht="12.75" customHeight="1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2"/>
    </row>
    <row r="3631" spans="1:10" ht="12.75" customHeight="1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2"/>
    </row>
    <row r="3632" spans="1:10" ht="12.75" customHeight="1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2"/>
    </row>
    <row r="3633" spans="1:10" ht="12.75" customHeight="1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2"/>
    </row>
    <row r="3634" spans="1:10" ht="12.75" customHeight="1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2"/>
    </row>
    <row r="3635" spans="1:10" ht="12.75" customHeight="1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2"/>
    </row>
    <row r="3636" spans="1:10" ht="12.75" customHeight="1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2"/>
    </row>
    <row r="3637" spans="1:10" ht="12.75" customHeight="1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2"/>
    </row>
    <row r="3638" spans="1:10" ht="12.75" customHeight="1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2"/>
    </row>
    <row r="3639" spans="1:10" ht="12.75" customHeight="1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2"/>
    </row>
    <row r="3640" spans="1:10" ht="12.75" customHeight="1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2"/>
    </row>
    <row r="3641" spans="1:10" ht="12.75" customHeight="1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2"/>
    </row>
    <row r="3642" spans="1:10" ht="12.75" customHeight="1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2"/>
    </row>
    <row r="3643" spans="1:10" ht="12.75" customHeight="1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2"/>
    </row>
    <row r="3644" spans="1:10" ht="12.75" customHeight="1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2"/>
    </row>
    <row r="3645" spans="1:10" ht="12.75" customHeight="1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2"/>
    </row>
    <row r="3646" spans="1:10" ht="12.75" customHeight="1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2"/>
    </row>
    <row r="3647" spans="1:10" ht="12.75" customHeight="1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2"/>
    </row>
    <row r="3648" spans="1:10" ht="12.75" customHeight="1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2"/>
    </row>
    <row r="3649" spans="1:10" ht="12.75" customHeight="1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2"/>
    </row>
    <row r="3650" spans="1:10" ht="12.75" customHeight="1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2"/>
    </row>
    <row r="3651" spans="1:10" ht="12.75" customHeight="1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2"/>
    </row>
    <row r="3652" spans="1:10" ht="12.75" customHeight="1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2"/>
    </row>
    <row r="3653" spans="1:10" ht="12.75" customHeight="1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2"/>
    </row>
    <row r="3654" spans="1:10" ht="12.75" customHeight="1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2"/>
    </row>
    <row r="3655" spans="1:10" ht="12.75" customHeight="1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2"/>
    </row>
    <row r="3656" spans="1:10" ht="12.75" customHeight="1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2"/>
    </row>
    <row r="3657" spans="1:10" ht="12.75" customHeight="1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2"/>
    </row>
    <row r="3658" spans="1:10" ht="12.75" customHeight="1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2"/>
    </row>
    <row r="3659" spans="1:10" ht="12.75" customHeight="1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2"/>
    </row>
    <row r="3660" spans="1:10" ht="12.75" customHeight="1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2"/>
    </row>
    <row r="3661" spans="1:10" ht="12.75" customHeight="1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2"/>
    </row>
    <row r="3662" spans="1:10" ht="12.75" customHeight="1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2"/>
    </row>
    <row r="3663" spans="1:10" ht="12.75" customHeight="1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2"/>
    </row>
    <row r="3664" spans="1:10" ht="12.75" customHeight="1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2"/>
    </row>
    <row r="3665" spans="1:10" ht="12.75" customHeight="1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2"/>
    </row>
    <row r="3666" spans="1:10" ht="12.75" customHeight="1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2"/>
    </row>
    <row r="3667" spans="1:10" ht="12.75" customHeight="1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2"/>
    </row>
    <row r="3668" spans="1:10" ht="12.75" customHeight="1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2"/>
    </row>
    <row r="3669" spans="1:10" ht="12.75" customHeight="1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2"/>
    </row>
    <row r="3670" spans="1:10" ht="12.75" customHeight="1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2"/>
    </row>
    <row r="3671" spans="1:10" ht="12.75" customHeight="1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2"/>
    </row>
    <row r="3672" spans="1:10" ht="12.75" customHeight="1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2"/>
    </row>
    <row r="3673" spans="1:10" ht="12.75" customHeight="1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2"/>
    </row>
    <row r="3674" spans="1:10" ht="12.75" customHeight="1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2"/>
    </row>
    <row r="3675" spans="1:10" ht="12.75" customHeight="1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2"/>
    </row>
    <row r="3676" spans="1:10" ht="12.75" customHeight="1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2"/>
    </row>
    <row r="3677" spans="1:10" ht="12.75" customHeight="1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2"/>
    </row>
    <row r="3678" spans="1:10" ht="12.75" customHeight="1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2"/>
    </row>
    <row r="3679" spans="1:10" ht="12.75" customHeight="1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2"/>
    </row>
    <row r="3680" spans="1:10" ht="12.75" customHeight="1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2"/>
    </row>
    <row r="3681" spans="1:10" ht="12.75" customHeight="1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2"/>
    </row>
    <row r="3682" spans="1:10" ht="12.75" customHeight="1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2"/>
    </row>
    <row r="3683" spans="1:10" ht="12.75" customHeight="1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2"/>
    </row>
    <row r="3684" spans="1:10" ht="12.75" customHeight="1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2"/>
    </row>
    <row r="3685" spans="1:10" ht="12.75" customHeight="1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2"/>
    </row>
    <row r="3686" spans="1:10" ht="12.75" customHeight="1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2"/>
    </row>
    <row r="3687" spans="1:10" ht="12.75" customHeight="1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2"/>
    </row>
    <row r="3688" spans="1:10" ht="12.75" customHeight="1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2"/>
    </row>
    <row r="3689" spans="1:10" ht="12.75" customHeight="1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2"/>
    </row>
    <row r="3690" spans="1:10" ht="12.75" customHeight="1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2"/>
    </row>
    <row r="3691" spans="1:10" ht="12.75" customHeight="1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2"/>
    </row>
    <row r="3692" spans="1:10" ht="12.75" customHeight="1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2"/>
    </row>
    <row r="3693" spans="1:10" ht="12.75" customHeight="1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2"/>
    </row>
    <row r="3694" spans="1:10" ht="12.75" customHeight="1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2"/>
    </row>
    <row r="3695" spans="1:10" ht="12.75" customHeight="1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2"/>
    </row>
    <row r="3696" spans="1:10" ht="12.75" customHeight="1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2"/>
    </row>
    <row r="3697" spans="1:10" ht="12.75" customHeight="1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2"/>
    </row>
    <row r="3698" spans="1:10" ht="12.75" customHeight="1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2"/>
    </row>
    <row r="3699" spans="1:10" ht="12.75" customHeight="1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2"/>
    </row>
    <row r="3700" spans="1:10" ht="12.75" customHeight="1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2"/>
    </row>
    <row r="3701" spans="1:10" ht="12.75" customHeight="1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2"/>
    </row>
    <row r="3702" spans="1:10" ht="12.75" customHeight="1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2"/>
    </row>
    <row r="3703" spans="1:10" ht="12.75" customHeight="1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2"/>
    </row>
    <row r="3704" spans="1:10" ht="12.75" customHeight="1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2"/>
    </row>
    <row r="3705" spans="1:10" ht="12.75" customHeight="1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2"/>
    </row>
    <row r="3706" spans="1:10" ht="12.75" customHeight="1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2"/>
    </row>
    <row r="3707" spans="1:10" ht="12.75" customHeight="1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2"/>
    </row>
    <row r="3708" spans="1:10" ht="12.75" customHeight="1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2"/>
    </row>
    <row r="3709" spans="1:10" ht="12.75" customHeight="1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2"/>
    </row>
    <row r="3710" spans="1:10" ht="12.75" customHeight="1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2"/>
    </row>
    <row r="3711" spans="1:10" ht="12.75" customHeight="1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2"/>
    </row>
    <row r="3712" spans="1:10" ht="12.75" customHeight="1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2"/>
    </row>
    <row r="3713" spans="1:10" ht="12.75" customHeight="1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2"/>
    </row>
    <row r="3714" spans="1:10" ht="12.75" customHeight="1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2"/>
    </row>
    <row r="3715" spans="1:10" ht="12.75" customHeight="1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2"/>
    </row>
    <row r="3716" spans="1:10" ht="12.75" customHeight="1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2"/>
    </row>
    <row r="3717" spans="1:10" ht="12.75" customHeight="1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2"/>
    </row>
    <row r="3718" spans="1:10" ht="12.75" customHeight="1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2"/>
    </row>
    <row r="3719" spans="1:10" ht="12.75" customHeight="1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2"/>
    </row>
    <row r="3720" spans="1:10" ht="12.75" customHeight="1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2"/>
    </row>
    <row r="3721" spans="1:10" ht="12.75" customHeight="1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2"/>
    </row>
    <row r="3722" spans="1:10" ht="12.75" customHeight="1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2"/>
    </row>
    <row r="3723" spans="1:10" ht="12.75" customHeight="1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2"/>
    </row>
    <row r="3724" spans="1:10" ht="12.75" customHeight="1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2"/>
    </row>
    <row r="3725" spans="1:10" ht="12.75" customHeight="1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2"/>
    </row>
    <row r="3726" spans="1:10" ht="12.75" customHeight="1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2"/>
    </row>
    <row r="3727" spans="1:10" ht="12.75" customHeight="1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2"/>
    </row>
    <row r="3728" spans="1:10" ht="12.75" customHeight="1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2"/>
    </row>
    <row r="3729" spans="1:10" ht="12.75" customHeight="1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2"/>
    </row>
    <row r="3730" spans="1:10" ht="12.75" customHeight="1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2"/>
    </row>
    <row r="3731" spans="1:10" ht="12.75" customHeight="1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2"/>
    </row>
    <row r="3732" spans="1:10" ht="12.75" customHeight="1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2"/>
    </row>
    <row r="3733" spans="1:10" ht="12.75" customHeight="1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2"/>
    </row>
    <row r="3734" spans="1:10" ht="12.75" customHeight="1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2"/>
    </row>
    <row r="3735" spans="1:10" ht="12.75" customHeight="1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2"/>
    </row>
    <row r="3736" spans="1:10" ht="12.75" customHeight="1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2"/>
    </row>
    <row r="3737" spans="1:10" ht="12.75" customHeight="1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2"/>
    </row>
    <row r="3738" spans="1:10" ht="12.75" customHeight="1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2"/>
    </row>
    <row r="3739" spans="1:10" ht="12.75" customHeight="1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2"/>
    </row>
    <row r="3740" spans="1:10" ht="12.75" customHeight="1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2"/>
    </row>
    <row r="3741" spans="1:10" ht="12.75" customHeight="1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2"/>
    </row>
    <row r="3742" spans="1:10" ht="12.75" customHeight="1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2"/>
    </row>
    <row r="3743" spans="1:10" ht="12.75" customHeight="1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2"/>
    </row>
    <row r="3744" spans="1:10" ht="12.75" customHeight="1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2"/>
    </row>
    <row r="3745" spans="1:10" ht="12.75" customHeight="1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2"/>
    </row>
    <row r="3746" spans="1:10" ht="12.75" customHeight="1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2"/>
    </row>
    <row r="3747" spans="1:10" ht="12.75" customHeight="1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2"/>
    </row>
    <row r="3748" spans="1:10" ht="12.75" customHeight="1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2"/>
    </row>
    <row r="3749" spans="1:10" ht="12.75" customHeight="1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2"/>
    </row>
    <row r="3750" spans="1:10" ht="12.75" customHeight="1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2"/>
    </row>
    <row r="3751" spans="1:10" ht="12.75" customHeight="1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2"/>
    </row>
    <row r="3752" spans="1:10" ht="12.75" customHeight="1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2"/>
    </row>
    <row r="3753" spans="1:10" ht="12.75" customHeight="1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2"/>
    </row>
    <row r="3754" spans="1:10" ht="12.75" customHeight="1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2"/>
    </row>
    <row r="3755" spans="1:10" ht="12.75" customHeight="1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2"/>
    </row>
    <row r="3756" spans="1:10" ht="12.75" customHeight="1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2"/>
    </row>
    <row r="3757" spans="1:10" ht="12.75" customHeight="1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2"/>
    </row>
    <row r="3758" spans="1:10" ht="12.75" customHeight="1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2"/>
    </row>
    <row r="3759" spans="1:10" ht="12.75" customHeight="1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2"/>
    </row>
    <row r="3760" spans="1:10" ht="12.75" customHeight="1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2"/>
    </row>
    <row r="3761" spans="1:10" ht="12.75" customHeight="1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2"/>
    </row>
    <row r="3762" spans="1:10" ht="12.75" customHeight="1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2"/>
    </row>
    <row r="3763" spans="1:10" ht="12.75" customHeight="1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2"/>
    </row>
    <row r="3764" spans="1:10" ht="12.75" customHeight="1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2"/>
    </row>
    <row r="3765" spans="1:10" ht="12.75" customHeight="1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2"/>
    </row>
    <row r="3766" spans="1:10" ht="12.75" customHeight="1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2"/>
    </row>
    <row r="3767" spans="1:10" ht="12.75" customHeight="1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2"/>
    </row>
    <row r="3768" spans="1:10" ht="12.75" customHeight="1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2"/>
    </row>
    <row r="3769" spans="1:10" ht="12.75" customHeight="1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2"/>
    </row>
    <row r="3770" spans="1:10" ht="12.75" customHeight="1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2"/>
    </row>
    <row r="3771" spans="1:10" ht="12.75" customHeight="1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2"/>
    </row>
    <row r="3772" spans="1:10" ht="12.75" customHeight="1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2"/>
    </row>
    <row r="3773" spans="1:10" ht="12.75" customHeight="1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2"/>
    </row>
    <row r="3774" spans="1:10" ht="12.75" customHeight="1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2"/>
    </row>
    <row r="3775" spans="1:10" ht="12.75" customHeight="1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2"/>
    </row>
    <row r="3776" spans="1:10" ht="12.75" customHeight="1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2"/>
    </row>
    <row r="3777" spans="1:10" ht="12.75" customHeight="1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2"/>
    </row>
    <row r="3778" spans="1:10" ht="12.75" customHeight="1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2"/>
    </row>
    <row r="3779" spans="1:10" ht="12.75" customHeight="1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2"/>
    </row>
    <row r="3780" spans="1:10" ht="12.75" customHeight="1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2"/>
    </row>
    <row r="3781" spans="1:10" ht="12.75" customHeight="1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2"/>
    </row>
    <row r="3782" spans="1:10" ht="12.75" customHeight="1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2"/>
    </row>
    <row r="3783" spans="1:10" ht="12.75" customHeight="1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2"/>
    </row>
    <row r="3784" spans="1:10" ht="12.75" customHeight="1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2"/>
    </row>
    <row r="3785" spans="1:10" ht="12.75" customHeight="1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2"/>
    </row>
    <row r="3786" spans="1:10" ht="12.75" customHeight="1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2"/>
    </row>
    <row r="3787" spans="1:10" ht="12.75" customHeight="1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2"/>
    </row>
    <row r="3788" spans="1:10" ht="12.75" customHeight="1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2"/>
    </row>
    <row r="3789" spans="1:10" ht="12.75" customHeight="1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2"/>
    </row>
    <row r="3790" spans="1:10" ht="12.75" customHeight="1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2"/>
    </row>
    <row r="3791" spans="1:10" ht="12.75" customHeight="1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2"/>
    </row>
    <row r="3792" spans="1:10" ht="12.75" customHeight="1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2"/>
    </row>
    <row r="3793" spans="1:10" ht="12.75" customHeight="1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2"/>
    </row>
    <row r="3794" spans="1:10" ht="12.75" customHeight="1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2"/>
    </row>
    <row r="3795" spans="1:10" ht="12.75" customHeight="1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2"/>
    </row>
    <row r="3796" spans="1:10" ht="12.75" customHeight="1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2"/>
    </row>
    <row r="3797" spans="1:10" ht="12.75" customHeight="1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2"/>
    </row>
    <row r="3798" spans="1:10" ht="12.75" customHeight="1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2"/>
    </row>
    <row r="3799" spans="1:10" ht="12.75" customHeight="1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2"/>
    </row>
    <row r="3800" spans="1:10" ht="12.75" customHeight="1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2"/>
    </row>
    <row r="3801" spans="1:10" ht="12.75" customHeight="1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2"/>
    </row>
    <row r="3802" spans="1:10" ht="12.75" customHeight="1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2"/>
    </row>
    <row r="3803" spans="1:10" ht="12.75" customHeight="1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2"/>
    </row>
    <row r="3804" spans="1:10" ht="12.75" customHeight="1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2"/>
    </row>
    <row r="3805" spans="1:10" ht="12.75" customHeight="1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2"/>
    </row>
    <row r="3806" spans="1:10" ht="12.75" customHeight="1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2"/>
    </row>
    <row r="3807" spans="1:10" ht="12.75" customHeight="1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2"/>
    </row>
    <row r="3808" spans="1:10" ht="12.75" customHeight="1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2"/>
    </row>
    <row r="3809" spans="1:10" ht="12.75" customHeight="1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2"/>
    </row>
    <row r="3810" spans="1:10" ht="12.75" customHeight="1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2"/>
    </row>
    <row r="3811" spans="1:10" ht="12.75" customHeight="1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2"/>
    </row>
    <row r="3812" spans="1:10" ht="12.75" customHeight="1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2"/>
    </row>
    <row r="3813" spans="1:10" ht="12.75" customHeight="1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2"/>
    </row>
    <row r="3814" spans="1:10" ht="12.75" customHeight="1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2"/>
    </row>
    <row r="3815" spans="1:10" ht="12.75" customHeight="1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2"/>
    </row>
    <row r="3816" spans="1:10" ht="12.75" customHeight="1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2"/>
    </row>
    <row r="3817" spans="1:10" ht="12.75" customHeight="1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2"/>
    </row>
    <row r="3818" spans="1:10" ht="12.75" customHeight="1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2"/>
    </row>
    <row r="3819" spans="1:10" ht="12.75" customHeight="1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2"/>
    </row>
    <row r="3820" spans="1:10" ht="12.75" customHeight="1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2"/>
    </row>
    <row r="3821" spans="1:10" ht="12.75" customHeight="1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2"/>
    </row>
    <row r="3822" spans="1:10" ht="12.75" customHeight="1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2"/>
    </row>
    <row r="3823" spans="1:10" ht="12.75" customHeight="1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2"/>
    </row>
    <row r="3824" spans="1:10" ht="12.75" customHeight="1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2"/>
    </row>
    <row r="3825" spans="1:10" ht="12.75" customHeight="1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2"/>
    </row>
    <row r="3826" spans="1:10" ht="12.75" customHeight="1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2"/>
    </row>
    <row r="3827" spans="1:10" ht="12.75" customHeight="1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2"/>
    </row>
    <row r="3828" spans="1:10" ht="12.75" customHeight="1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2"/>
    </row>
    <row r="3829" spans="1:10" ht="12.75" customHeight="1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2"/>
    </row>
    <row r="3830" spans="1:10" ht="12.75" customHeight="1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2"/>
    </row>
    <row r="3831" spans="1:10" ht="12.75" customHeight="1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2"/>
    </row>
    <row r="3832" spans="1:10" ht="12.75" customHeight="1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2"/>
    </row>
    <row r="3833" spans="1:10" ht="12.75" customHeight="1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2"/>
    </row>
    <row r="3834" spans="1:10" ht="12.75" customHeight="1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2"/>
    </row>
    <row r="3835" spans="1:10" ht="12.75" customHeight="1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2"/>
    </row>
    <row r="3836" spans="1:10" ht="12.75" customHeight="1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2"/>
    </row>
    <row r="3837" spans="1:10" ht="12.75" customHeight="1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2"/>
    </row>
    <row r="3838" spans="1:10" ht="12.75" customHeight="1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2"/>
    </row>
    <row r="3839" spans="1:10" ht="12.75" customHeight="1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2"/>
    </row>
    <row r="3840" spans="1:10" ht="12.75" customHeight="1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2"/>
    </row>
    <row r="3841" spans="1:10" ht="12.75" customHeight="1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2"/>
    </row>
    <row r="3842" spans="1:10" ht="12.75" customHeight="1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2"/>
    </row>
    <row r="3843" spans="1:10" ht="12.75" customHeight="1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2"/>
    </row>
    <row r="3844" spans="1:10" ht="12.75" customHeight="1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2"/>
    </row>
    <row r="3845" spans="1:10" ht="12.75" customHeight="1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2"/>
    </row>
    <row r="3846" spans="1:10" ht="12.75" customHeight="1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2"/>
    </row>
    <row r="3847" spans="1:10" ht="12.75" customHeight="1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2"/>
    </row>
    <row r="3848" spans="1:10" ht="12.75" customHeight="1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2"/>
    </row>
    <row r="3849" spans="1:10" ht="12.75" customHeight="1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2"/>
    </row>
    <row r="3850" spans="1:10" ht="12.75" customHeight="1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2"/>
    </row>
    <row r="3851" spans="1:10" ht="12.75" customHeight="1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2"/>
    </row>
    <row r="3852" spans="1:10" ht="12.75" customHeight="1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2"/>
    </row>
    <row r="3853" spans="1:10" ht="12.75" customHeight="1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2"/>
    </row>
    <row r="3854" spans="1:10" ht="12.75" customHeight="1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2"/>
    </row>
    <row r="3855" spans="1:10" ht="12.75" customHeight="1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2"/>
    </row>
    <row r="3856" spans="1:10" ht="12.75" customHeight="1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2"/>
    </row>
    <row r="3857" spans="1:10" ht="12.75" customHeight="1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2"/>
    </row>
    <row r="3858" spans="1:10" ht="12.75" customHeight="1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2"/>
    </row>
    <row r="3859" spans="1:10" ht="12.75" customHeight="1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2"/>
    </row>
    <row r="3860" spans="1:10" ht="12.75" customHeight="1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2"/>
    </row>
    <row r="3861" spans="1:10" ht="12.75" customHeight="1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2"/>
    </row>
    <row r="3862" spans="1:10" ht="12.75" customHeight="1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2"/>
    </row>
    <row r="3863" spans="1:10" ht="12.75" customHeight="1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2"/>
    </row>
    <row r="3864" spans="1:10" ht="12.75" customHeight="1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2"/>
    </row>
    <row r="3865" spans="1:10" ht="12.75" customHeight="1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2"/>
    </row>
    <row r="3866" spans="1:10" ht="12.75" customHeight="1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2"/>
    </row>
    <row r="3867" spans="1:10" ht="12.75" customHeight="1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2"/>
    </row>
    <row r="3868" spans="1:10" ht="12.75" customHeight="1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2"/>
    </row>
    <row r="3869" spans="1:10" ht="12.75" customHeight="1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2"/>
    </row>
    <row r="3870" spans="1:10" ht="12.75" customHeight="1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2"/>
    </row>
    <row r="3871" spans="1:10" ht="12.75" customHeight="1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2"/>
    </row>
    <row r="3872" spans="1:10" ht="12.75" customHeight="1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2"/>
    </row>
    <row r="3873" spans="1:10" ht="12.75" customHeight="1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2"/>
    </row>
    <row r="3874" spans="1:10" ht="12.75" customHeight="1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2"/>
    </row>
    <row r="3875" spans="1:10" ht="12.75" customHeight="1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2"/>
    </row>
    <row r="3876" spans="1:10" ht="12.75" customHeight="1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2"/>
    </row>
    <row r="3877" spans="1:10" ht="12.75" customHeight="1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2"/>
    </row>
    <row r="3878" spans="1:10" ht="12.75" customHeight="1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2"/>
    </row>
    <row r="3879" spans="1:10" ht="12.75" customHeight="1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2"/>
    </row>
    <row r="3880" spans="1:10" ht="12.75" customHeight="1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2"/>
    </row>
    <row r="3881" spans="1:10" ht="12.75" customHeight="1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2"/>
    </row>
    <row r="3882" spans="1:10" ht="12.75" customHeight="1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2"/>
    </row>
    <row r="3883" spans="1:10" ht="12.75" customHeight="1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2"/>
    </row>
    <row r="3884" spans="1:10" ht="12.75" customHeight="1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2"/>
    </row>
    <row r="3885" spans="1:10" ht="12.75" customHeight="1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2"/>
    </row>
    <row r="3886" spans="1:10" ht="12.75" customHeight="1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2"/>
    </row>
    <row r="3887" spans="1:10" ht="12.75" customHeight="1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2"/>
    </row>
    <row r="3888" spans="1:10" ht="12.75" customHeight="1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2"/>
    </row>
    <row r="3889" spans="1:10" ht="12.75" customHeight="1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2"/>
    </row>
    <row r="3890" spans="1:10" ht="12.75" customHeight="1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2"/>
    </row>
    <row r="3891" spans="1:10" ht="12.75" customHeight="1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2"/>
    </row>
    <row r="3892" spans="1:10" ht="12.75" customHeight="1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2"/>
    </row>
    <row r="3893" spans="1:10" ht="12.75" customHeight="1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2"/>
    </row>
    <row r="3894" spans="1:10" ht="12.75" customHeight="1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2"/>
    </row>
    <row r="3895" spans="1:10" ht="12.75" customHeight="1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2"/>
    </row>
    <row r="3896" spans="1:10" ht="12.75" customHeight="1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2"/>
    </row>
    <row r="3897" spans="1:10" ht="12.75" customHeight="1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2"/>
    </row>
    <row r="3898" spans="1:10" ht="12.75" customHeight="1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2"/>
    </row>
    <row r="3899" spans="1:10" ht="12.75" customHeight="1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2"/>
    </row>
    <row r="3900" spans="1:10" ht="12.75" customHeight="1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2"/>
    </row>
    <row r="3901" spans="1:10" ht="12.75" customHeight="1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2"/>
    </row>
    <row r="3902" spans="1:10" ht="12.75" customHeight="1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2"/>
    </row>
    <row r="3903" spans="1:10" ht="12.75" customHeight="1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2"/>
    </row>
    <row r="3904" spans="1:10" ht="12.75" customHeight="1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2"/>
    </row>
    <row r="3905" spans="1:10" ht="12.75" customHeight="1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2"/>
    </row>
    <row r="3906" spans="1:10" ht="12.75" customHeight="1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2"/>
    </row>
    <row r="3907" spans="1:10" ht="12.75" customHeight="1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2"/>
    </row>
    <row r="3908" spans="1:10" ht="12.75" customHeight="1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2"/>
    </row>
    <row r="3909" spans="1:10" ht="12.75" customHeight="1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2"/>
    </row>
    <row r="3910" spans="1:10" ht="12.75" customHeight="1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2"/>
    </row>
    <row r="3911" spans="1:10" ht="12.75" customHeight="1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2"/>
    </row>
    <row r="3912" spans="1:10" ht="12.75" customHeight="1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2"/>
    </row>
    <row r="3913" spans="1:10" ht="12.75" customHeight="1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2"/>
    </row>
    <row r="3914" spans="1:10" ht="12.75" customHeight="1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2"/>
    </row>
    <row r="3915" spans="1:10" ht="12.75" customHeight="1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2"/>
    </row>
    <row r="3916" spans="1:10" ht="12.75" customHeight="1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2"/>
    </row>
    <row r="3917" spans="1:10" ht="12.75" customHeight="1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2"/>
    </row>
    <row r="3918" spans="1:10" ht="12.75" customHeight="1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2"/>
    </row>
    <row r="3919" spans="1:10" ht="12.75" customHeight="1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2"/>
    </row>
    <row r="3920" spans="1:10" ht="12.75" customHeight="1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2"/>
    </row>
    <row r="3921" spans="1:10" ht="12.75" customHeight="1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2"/>
    </row>
    <row r="3922" spans="1:10" ht="12.75" customHeight="1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2"/>
    </row>
    <row r="3923" spans="1:10" ht="12.75" customHeight="1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2"/>
    </row>
    <row r="3924" spans="1:10" ht="12.75" customHeight="1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2"/>
    </row>
    <row r="3925" spans="1:10" ht="12.75" customHeight="1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2"/>
    </row>
    <row r="3926" spans="1:10" ht="12.75" customHeight="1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2"/>
    </row>
    <row r="3927" spans="1:10" ht="12.75" customHeight="1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2"/>
    </row>
    <row r="3928" spans="1:10" ht="12.75" customHeight="1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2"/>
    </row>
    <row r="3929" spans="1:10" ht="12.75" customHeight="1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2"/>
    </row>
    <row r="3930" spans="1:10" ht="12.75" customHeight="1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2"/>
    </row>
    <row r="3931" spans="1:10" ht="12.75" customHeight="1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2"/>
    </row>
    <row r="3932" spans="1:10" ht="12.75" customHeight="1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2"/>
    </row>
    <row r="3933" spans="1:10" ht="12.75" customHeight="1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2"/>
    </row>
    <row r="3934" spans="1:10" ht="12.75" customHeight="1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2"/>
    </row>
    <row r="3935" spans="1:10" ht="12.75" customHeight="1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2"/>
    </row>
    <row r="3936" spans="1:10" ht="12.75" customHeight="1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2"/>
    </row>
    <row r="3937" spans="1:10" ht="12.75" customHeight="1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2"/>
    </row>
    <row r="3938" spans="1:10" ht="12.75" customHeight="1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2"/>
    </row>
    <row r="3939" spans="1:10" ht="12.75" customHeight="1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2"/>
    </row>
    <row r="3940" spans="1:10" ht="12.75" customHeight="1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2"/>
    </row>
    <row r="3941" spans="1:10" ht="12.75" customHeight="1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2"/>
    </row>
    <row r="3942" spans="1:10" ht="12.75" customHeight="1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2"/>
    </row>
    <row r="3943" spans="1:10" ht="12.75" customHeight="1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2"/>
    </row>
    <row r="3944" spans="1:10" ht="12.75" customHeight="1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2"/>
    </row>
    <row r="3945" spans="1:10" ht="12.75" customHeight="1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2"/>
    </row>
    <row r="3946" spans="1:10" ht="12.75" customHeight="1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2"/>
    </row>
    <row r="3947" spans="1:10" ht="12.75" customHeight="1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2"/>
    </row>
    <row r="3948" spans="1:10" ht="12.75" customHeight="1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2"/>
    </row>
    <row r="3949" spans="1:10" ht="12.75" customHeight="1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2"/>
    </row>
    <row r="3950" spans="1:10" ht="12.75" customHeight="1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2"/>
    </row>
    <row r="3951" spans="1:10" ht="12.75" customHeight="1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2"/>
    </row>
    <row r="3952" spans="1:10" ht="12.75" customHeight="1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2"/>
    </row>
    <row r="3953" spans="1:10" ht="12.75" customHeight="1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2"/>
    </row>
    <row r="3954" spans="1:10" ht="12.75" customHeight="1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2"/>
    </row>
    <row r="3955" spans="1:10" ht="12.75" customHeight="1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2"/>
    </row>
    <row r="3956" spans="1:10" ht="12.75" customHeight="1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2"/>
    </row>
    <row r="3957" spans="1:10" ht="12.75" customHeight="1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2"/>
    </row>
    <row r="3958" spans="1:10" ht="12.75" customHeight="1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2"/>
    </row>
    <row r="3959" spans="1:10" ht="12.75" customHeight="1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2"/>
    </row>
    <row r="3960" spans="1:10" ht="12.75" customHeight="1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2"/>
    </row>
    <row r="3961" spans="1:10" ht="12.75" customHeight="1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2"/>
    </row>
    <row r="3962" spans="1:10" ht="12.75" customHeight="1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2"/>
    </row>
    <row r="3963" spans="1:10" ht="12.75" customHeight="1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2"/>
    </row>
    <row r="3964" spans="1:10" ht="12.75" customHeight="1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2"/>
    </row>
    <row r="3965" spans="1:10" ht="12.75" customHeight="1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2"/>
    </row>
    <row r="3966" spans="1:10" ht="12.75" customHeight="1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2"/>
    </row>
    <row r="3967" spans="1:10" ht="12.75" customHeight="1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2"/>
    </row>
    <row r="3968" spans="1:10" ht="12.75" customHeight="1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2"/>
    </row>
    <row r="3969" spans="1:10" ht="12.75" customHeight="1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2"/>
    </row>
    <row r="3970" spans="1:10" ht="12.75" customHeight="1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2"/>
    </row>
    <row r="3971" spans="1:10" ht="12.75" customHeight="1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2"/>
    </row>
    <row r="3972" spans="1:10" ht="12.75" customHeight="1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2"/>
    </row>
    <row r="3973" spans="1:10" ht="12.75" customHeight="1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2"/>
    </row>
    <row r="3974" spans="1:10" ht="12.75" customHeight="1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2"/>
    </row>
    <row r="3975" spans="1:10" ht="12.75" customHeight="1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2"/>
    </row>
    <row r="3976" spans="1:10" ht="12.75" customHeight="1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2"/>
    </row>
    <row r="3977" spans="1:10" ht="12.75" customHeight="1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2"/>
    </row>
    <row r="3978" spans="1:10" ht="12.75" customHeight="1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2"/>
    </row>
    <row r="3979" spans="1:10" ht="12.75" customHeight="1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2"/>
    </row>
    <row r="3980" spans="1:10" ht="12.75" customHeight="1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2"/>
    </row>
    <row r="3981" spans="1:10" ht="12.75" customHeight="1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2"/>
    </row>
    <row r="3982" spans="1:10" ht="12.75" customHeight="1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2"/>
    </row>
    <row r="3983" spans="1:10" ht="12.75" customHeight="1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2"/>
    </row>
    <row r="3984" spans="1:10" ht="12.75" customHeight="1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2"/>
    </row>
    <row r="3985" spans="1:10" ht="12.75" customHeight="1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2"/>
    </row>
    <row r="3986" spans="1:10" ht="12.75" customHeight="1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2"/>
    </row>
    <row r="3987" spans="1:10" ht="12.75" customHeight="1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2"/>
    </row>
    <row r="3988" spans="1:10" ht="12.75" customHeight="1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2"/>
    </row>
    <row r="3989" spans="1:10" ht="12.75" customHeight="1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2"/>
    </row>
    <row r="3990" spans="1:10" ht="12.75" customHeight="1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2"/>
    </row>
    <row r="3991" spans="1:10" ht="12.75" customHeight="1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2"/>
    </row>
    <row r="3992" spans="1:10" ht="12.75" customHeight="1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2"/>
    </row>
    <row r="3993" spans="1:10" ht="12.75" customHeight="1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2"/>
    </row>
    <row r="3994" spans="1:10" ht="12.75" customHeight="1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2"/>
    </row>
    <row r="3995" spans="1:10" ht="12.75" customHeight="1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2"/>
    </row>
    <row r="3996" spans="1:10" ht="12.75" customHeight="1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2"/>
    </row>
    <row r="3997" spans="1:10" ht="12.75" customHeight="1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2"/>
    </row>
    <row r="3998" spans="1:10" ht="12.75" customHeight="1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2"/>
    </row>
    <row r="3999" spans="1:10" ht="12.75" customHeight="1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2"/>
    </row>
    <row r="4000" spans="1:10" ht="12.75" customHeight="1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2"/>
    </row>
    <row r="4001" spans="1:10" ht="12.75" customHeight="1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2"/>
    </row>
    <row r="4002" spans="1:10" ht="12.75" customHeight="1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2"/>
    </row>
    <row r="4003" spans="1:10" ht="12.75" customHeight="1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2"/>
    </row>
    <row r="4004" spans="1:10" ht="12.75" customHeight="1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2"/>
    </row>
    <row r="4005" spans="1:10" ht="12.75" customHeight="1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2"/>
    </row>
    <row r="4006" spans="1:10" ht="12.75" customHeight="1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2"/>
    </row>
    <row r="4007" spans="1:10" ht="12.75" customHeight="1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2"/>
    </row>
    <row r="4008" spans="1:10" ht="12.75" customHeight="1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2"/>
    </row>
    <row r="4009" spans="1:10" ht="12.75" customHeight="1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2"/>
    </row>
    <row r="4010" spans="1:10" ht="12.75" customHeight="1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2"/>
    </row>
    <row r="4011" spans="1:10" ht="12.75" customHeight="1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2"/>
    </row>
    <row r="4012" spans="1:10" ht="12.75" customHeight="1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2"/>
    </row>
    <row r="4013" spans="1:10" ht="12.75" customHeight="1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2"/>
    </row>
    <row r="4014" spans="1:10" ht="12.75" customHeight="1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2"/>
    </row>
    <row r="4015" spans="1:10" ht="12.75" customHeight="1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2"/>
    </row>
    <row r="4016" spans="1:10" ht="12.75" customHeight="1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2"/>
    </row>
    <row r="4017" spans="1:10" ht="12.75" customHeight="1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2"/>
    </row>
    <row r="4018" spans="1:10" ht="12.75" customHeight="1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2"/>
    </row>
    <row r="4019" spans="1:10" ht="12.75" customHeight="1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2"/>
    </row>
    <row r="4020" spans="1:10" ht="12.75" customHeight="1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2"/>
    </row>
    <row r="4021" spans="1:10" ht="12.75" customHeight="1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2"/>
    </row>
    <row r="4022" spans="1:10" ht="12.75" customHeight="1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2"/>
    </row>
    <row r="4023" spans="1:10" ht="12.75" customHeight="1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2"/>
    </row>
    <row r="4024" spans="1:10" ht="12.75" customHeight="1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2"/>
    </row>
    <row r="4025" spans="1:10" ht="12.75" customHeight="1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2"/>
    </row>
    <row r="4026" spans="1:10" ht="12.75" customHeight="1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2"/>
    </row>
    <row r="4027" spans="1:10" ht="12.75" customHeight="1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2"/>
    </row>
    <row r="4028" spans="1:10" ht="12.75" customHeight="1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2"/>
    </row>
    <row r="4029" spans="1:10" ht="12.75" customHeight="1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2"/>
    </row>
    <row r="4030" spans="1:10" ht="12.75" customHeight="1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2"/>
    </row>
    <row r="4031" spans="1:10" ht="12.75" customHeight="1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2"/>
    </row>
    <row r="4032" spans="1:10" ht="12.75" customHeight="1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2"/>
    </row>
    <row r="4033" spans="1:10" ht="12.75" customHeight="1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2"/>
    </row>
    <row r="4034" spans="1:10" ht="12.75" customHeight="1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2"/>
    </row>
    <row r="4035" spans="1:10" ht="12.75" customHeight="1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2"/>
    </row>
    <row r="4036" spans="1:10" ht="12.75" customHeight="1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2"/>
    </row>
    <row r="4037" spans="1:10" ht="12.75" customHeight="1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2"/>
    </row>
    <row r="4038" spans="1:10" ht="12.75" customHeight="1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2"/>
    </row>
    <row r="4039" spans="1:10" ht="12.75" customHeight="1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2"/>
    </row>
    <row r="4040" spans="1:10" ht="12.75" customHeight="1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2"/>
    </row>
    <row r="4041" spans="1:10" ht="12.75" customHeight="1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2"/>
    </row>
    <row r="4042" spans="1:10" ht="12.75" customHeight="1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2"/>
    </row>
    <row r="4043" spans="1:10" ht="12.75" customHeight="1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2"/>
    </row>
    <row r="4044" spans="1:10" ht="12.75" customHeight="1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2"/>
    </row>
    <row r="4045" spans="1:10" ht="12.75" customHeight="1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2"/>
    </row>
    <row r="4046" spans="1:10" ht="12.75" customHeight="1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2"/>
    </row>
    <row r="4047" spans="1:10" ht="12.75" customHeight="1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2"/>
    </row>
    <row r="4048" spans="1:10" ht="12.75" customHeight="1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2"/>
    </row>
    <row r="4049" spans="1:10" ht="12.75" customHeight="1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2"/>
    </row>
    <row r="4050" spans="1:10" ht="12.75" customHeight="1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2"/>
    </row>
    <row r="4051" spans="1:10" ht="12.75" customHeight="1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2"/>
    </row>
    <row r="4052" spans="1:10" ht="12.75" customHeight="1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2"/>
    </row>
    <row r="4053" spans="1:10" ht="12.75" customHeight="1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2"/>
    </row>
    <row r="4054" spans="1:10" ht="12.75" customHeight="1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2"/>
    </row>
    <row r="4055" spans="1:10" ht="12.75" customHeight="1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2"/>
    </row>
    <row r="4056" spans="1:10" ht="12.75" customHeight="1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2"/>
    </row>
    <row r="4057" spans="1:10" ht="12.75" customHeight="1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2"/>
    </row>
    <row r="4058" spans="1:10" ht="12.75" customHeight="1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2"/>
    </row>
    <row r="4059" spans="1:10" ht="12.75" customHeight="1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2"/>
    </row>
    <row r="4060" spans="1:10" ht="12.75" customHeight="1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2"/>
    </row>
    <row r="4061" spans="1:10" ht="12.75" customHeight="1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2"/>
    </row>
    <row r="4062" spans="1:10" ht="12.75" customHeight="1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2"/>
    </row>
    <row r="4063" spans="1:10" ht="12.75" customHeight="1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2"/>
    </row>
    <row r="4064" spans="1:10" ht="12.75" customHeight="1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2"/>
    </row>
    <row r="4065" spans="1:10" ht="12.75" customHeight="1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2"/>
    </row>
    <row r="4066" spans="1:10" ht="12.75" customHeight="1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2"/>
    </row>
    <row r="4067" spans="1:10" ht="12.75" customHeight="1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2"/>
    </row>
    <row r="4068" spans="1:10" ht="12.75" customHeight="1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2"/>
    </row>
    <row r="4069" spans="1:10" ht="12.75" customHeight="1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2"/>
    </row>
    <row r="4070" spans="1:10" ht="12.75" customHeight="1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2"/>
    </row>
    <row r="4071" spans="1:10" ht="12.75" customHeight="1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2"/>
    </row>
    <row r="4072" spans="1:10" ht="12.75" customHeight="1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2"/>
    </row>
    <row r="4073" spans="1:10" ht="12.75" customHeight="1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2"/>
    </row>
    <row r="4074" spans="1:10" ht="12.75" customHeight="1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2"/>
    </row>
    <row r="4075" spans="1:10" ht="12.75" customHeight="1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2"/>
    </row>
    <row r="4076" spans="1:10" ht="12.75" customHeight="1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2"/>
    </row>
    <row r="4077" spans="1:10" ht="12.75" customHeight="1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2"/>
    </row>
    <row r="4078" spans="1:10" ht="12.75" customHeight="1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2"/>
    </row>
    <row r="4079" spans="1:10" ht="12.75" customHeight="1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2"/>
    </row>
    <row r="4080" spans="1:10" ht="12.75" customHeight="1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2"/>
    </row>
    <row r="4081" spans="1:10" ht="12.75" customHeight="1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2"/>
    </row>
    <row r="4082" spans="1:10" ht="12.75" customHeight="1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2"/>
    </row>
    <row r="4083" spans="1:10" ht="12.75" customHeight="1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2"/>
    </row>
    <row r="4084" spans="1:10" ht="12.75" customHeight="1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2"/>
    </row>
    <row r="4085" spans="1:10" ht="12.75" customHeight="1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2"/>
    </row>
    <row r="4086" spans="1:10" ht="12.75" customHeight="1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2"/>
    </row>
    <row r="4087" spans="1:10" ht="12.75" customHeight="1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2"/>
    </row>
    <row r="4088" spans="1:10" ht="12.75" customHeight="1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2"/>
    </row>
    <row r="4089" spans="1:10" ht="12.75" customHeight="1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2"/>
    </row>
    <row r="4090" spans="1:10" ht="12.75" customHeight="1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2"/>
    </row>
    <row r="4091" spans="1:10" ht="12.75" customHeight="1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2"/>
    </row>
    <row r="4092" spans="1:10" ht="12.75" customHeight="1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2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0D65A-9DEA-4C6C-BF65-15949F7E0D09}">
  <dimension ref="A1:AH4092"/>
  <sheetViews>
    <sheetView zoomScale="85" zoomScaleNormal="85" workbookViewId="0">
      <selection activeCell="N53" sqref="N53"/>
    </sheetView>
  </sheetViews>
  <sheetFormatPr defaultColWidth="26.28515625" defaultRowHeight="12.75" customHeight="1" x14ac:dyDescent="0.2"/>
  <cols>
    <col min="1" max="1" width="9.140625" style="14" bestFit="1" customWidth="1"/>
    <col min="2" max="2" width="12.140625" style="14" bestFit="1" customWidth="1"/>
    <col min="3" max="3" width="8.7109375" style="14" bestFit="1" customWidth="1"/>
    <col min="4" max="4" width="10.7109375" style="14" customWidth="1"/>
    <col min="5" max="5" width="19.7109375" style="14" customWidth="1"/>
    <col min="6" max="6" width="10.7109375" style="14" customWidth="1"/>
    <col min="7" max="7" width="10.85546875" style="14" customWidth="1"/>
    <col min="8" max="8" width="15.5703125" style="14" hidden="1" customWidth="1"/>
    <col min="9" max="9" width="10.85546875" style="14" customWidth="1"/>
    <col min="10" max="10" width="10.7109375" style="14" customWidth="1"/>
    <col min="11" max="11" width="19.7109375" style="14" customWidth="1"/>
    <col min="12" max="12" width="6.7109375" style="14" bestFit="1" customWidth="1"/>
    <col min="13" max="14" width="10.85546875" style="14" customWidth="1"/>
    <col min="15" max="15" width="10.7109375" style="14" customWidth="1"/>
    <col min="16" max="16" width="22.28515625" style="14" bestFit="1" customWidth="1"/>
    <col min="17" max="17" width="10.140625" style="14" bestFit="1" customWidth="1"/>
    <col min="18" max="18" width="19.42578125" style="14" customWidth="1"/>
    <col min="19" max="19" width="10.140625" style="14" customWidth="1"/>
    <col min="20" max="20" width="12" style="14" bestFit="1" customWidth="1"/>
    <col min="21" max="21" width="16.7109375" style="13" bestFit="1" customWidth="1"/>
    <col min="22" max="22" width="13.42578125" style="13" bestFit="1" customWidth="1"/>
    <col min="23" max="23" width="14" style="13" bestFit="1" customWidth="1"/>
    <col min="24" max="24" width="36.140625" style="7" bestFit="1" customWidth="1"/>
    <col min="25" max="25" width="26.28515625" style="7"/>
    <col min="26" max="26" width="25.85546875" style="7" bestFit="1" customWidth="1"/>
    <col min="27" max="34" width="26.28515625" style="7"/>
    <col min="35" max="16384" width="26.28515625" style="5"/>
  </cols>
  <sheetData>
    <row r="1" spans="1:34" ht="12.75" customHeight="1" thickBot="1" x14ac:dyDescent="0.25">
      <c r="A1" s="120" t="s">
        <v>144</v>
      </c>
    </row>
    <row r="2" spans="1:34" s="91" customFormat="1" ht="12.75" customHeight="1" thickBot="1" x14ac:dyDescent="0.25">
      <c r="A2" s="83"/>
      <c r="B2" s="83"/>
      <c r="C2" s="83"/>
      <c r="D2" s="84" t="s">
        <v>65</v>
      </c>
      <c r="E2" s="85"/>
      <c r="F2" s="85"/>
      <c r="G2" s="85"/>
      <c r="H2" s="85"/>
      <c r="I2" s="86"/>
      <c r="J2" s="84" t="s">
        <v>77</v>
      </c>
      <c r="K2" s="85"/>
      <c r="L2" s="85"/>
      <c r="M2" s="85"/>
      <c r="N2" s="85"/>
      <c r="O2" s="86"/>
      <c r="P2" s="84" t="s">
        <v>66</v>
      </c>
      <c r="Q2" s="85"/>
      <c r="R2" s="85"/>
      <c r="S2" s="85"/>
      <c r="T2" s="85"/>
      <c r="U2" s="87"/>
      <c r="V2" s="87"/>
      <c r="W2" s="88"/>
      <c r="X2" s="89"/>
      <c r="Y2" s="89"/>
      <c r="Z2" s="89"/>
      <c r="AA2" s="90"/>
      <c r="AB2" s="90"/>
      <c r="AC2" s="90"/>
      <c r="AD2" s="90"/>
      <c r="AE2" s="90"/>
      <c r="AF2" s="90"/>
      <c r="AG2" s="90"/>
      <c r="AH2" s="90"/>
    </row>
    <row r="3" spans="1:34" s="91" customFormat="1" ht="12.75" customHeight="1" x14ac:dyDescent="0.2">
      <c r="A3" s="92"/>
      <c r="B3" s="92"/>
      <c r="C3" s="92"/>
      <c r="D3" s="93"/>
      <c r="E3" s="94" t="s">
        <v>18</v>
      </c>
      <c r="F3" s="94"/>
      <c r="G3" s="94" t="s">
        <v>145</v>
      </c>
      <c r="H3" s="124" t="s">
        <v>149</v>
      </c>
      <c r="I3" s="95"/>
      <c r="J3" s="96"/>
      <c r="K3" s="97" t="s">
        <v>18</v>
      </c>
      <c r="L3" s="97"/>
      <c r="M3" s="97" t="s">
        <v>145</v>
      </c>
      <c r="N3" s="97"/>
      <c r="O3" s="98"/>
      <c r="P3" s="93"/>
      <c r="Q3" s="94" t="s">
        <v>67</v>
      </c>
      <c r="R3" s="94" t="s">
        <v>67</v>
      </c>
      <c r="S3" s="94" t="s">
        <v>67</v>
      </c>
      <c r="T3" s="95" t="s">
        <v>67</v>
      </c>
      <c r="U3" s="99" t="s">
        <v>147</v>
      </c>
      <c r="V3" s="111" t="s">
        <v>15</v>
      </c>
      <c r="W3" s="114"/>
      <c r="X3" s="89"/>
      <c r="Y3" s="89"/>
      <c r="Z3" s="89"/>
      <c r="AA3" s="90"/>
      <c r="AB3" s="90"/>
      <c r="AC3" s="90"/>
      <c r="AD3" s="90"/>
      <c r="AE3" s="90"/>
      <c r="AF3" s="90"/>
      <c r="AG3" s="90"/>
      <c r="AH3" s="90"/>
    </row>
    <row r="4" spans="1:34" s="91" customFormat="1" ht="12.75" customHeight="1" x14ac:dyDescent="0.2">
      <c r="A4" s="92"/>
      <c r="B4" s="92"/>
      <c r="C4" s="92"/>
      <c r="D4" s="93" t="s">
        <v>17</v>
      </c>
      <c r="E4" s="94" t="s">
        <v>27</v>
      </c>
      <c r="F4" s="94" t="s">
        <v>19</v>
      </c>
      <c r="G4" s="94" t="s">
        <v>22</v>
      </c>
      <c r="H4" s="124" t="s">
        <v>150</v>
      </c>
      <c r="I4" s="95" t="s">
        <v>22</v>
      </c>
      <c r="J4" s="93" t="s">
        <v>17</v>
      </c>
      <c r="K4" s="94" t="s">
        <v>27</v>
      </c>
      <c r="L4" s="94" t="s">
        <v>19</v>
      </c>
      <c r="M4" s="94" t="s">
        <v>22</v>
      </c>
      <c r="N4" s="94" t="s">
        <v>21</v>
      </c>
      <c r="O4" s="95" t="s">
        <v>22</v>
      </c>
      <c r="P4" s="93" t="s">
        <v>17</v>
      </c>
      <c r="Q4" s="94" t="s">
        <v>19</v>
      </c>
      <c r="R4" s="94" t="s">
        <v>146</v>
      </c>
      <c r="S4" s="94" t="s">
        <v>69</v>
      </c>
      <c r="T4" s="95" t="s">
        <v>70</v>
      </c>
      <c r="U4" s="100" t="s">
        <v>148</v>
      </c>
      <c r="V4" s="111" t="s">
        <v>23</v>
      </c>
      <c r="W4" s="115" t="s">
        <v>24</v>
      </c>
      <c r="X4" s="89"/>
      <c r="Y4" s="89"/>
      <c r="Z4" s="89"/>
      <c r="AA4" s="90"/>
      <c r="AB4" s="90"/>
      <c r="AC4" s="90"/>
      <c r="AD4" s="90"/>
      <c r="AE4" s="90"/>
      <c r="AF4" s="90"/>
      <c r="AG4" s="90"/>
      <c r="AH4" s="90"/>
    </row>
    <row r="5" spans="1:34" s="91" customFormat="1" ht="12.75" customHeight="1" x14ac:dyDescent="0.2">
      <c r="A5" s="92" t="s">
        <v>25</v>
      </c>
      <c r="B5" s="92" t="s">
        <v>16</v>
      </c>
      <c r="C5" s="92" t="s">
        <v>26</v>
      </c>
      <c r="D5" s="101"/>
      <c r="E5" s="94"/>
      <c r="F5" s="102"/>
      <c r="G5" s="102"/>
      <c r="H5" s="125"/>
      <c r="I5" s="103"/>
      <c r="J5" s="93"/>
      <c r="K5" s="94"/>
      <c r="L5" s="102"/>
      <c r="M5" s="102"/>
      <c r="N5" s="102"/>
      <c r="O5" s="103"/>
      <c r="P5" s="101">
        <v>1</v>
      </c>
      <c r="Q5" s="102">
        <v>1</v>
      </c>
      <c r="R5" s="102">
        <v>1</v>
      </c>
      <c r="S5" s="102">
        <v>1</v>
      </c>
      <c r="T5" s="103">
        <v>1</v>
      </c>
      <c r="U5" s="104">
        <v>1</v>
      </c>
      <c r="V5" s="112">
        <v>1</v>
      </c>
      <c r="W5" s="103"/>
      <c r="X5" s="89"/>
      <c r="Y5" s="89"/>
      <c r="Z5" s="89"/>
      <c r="AA5" s="90"/>
      <c r="AB5" s="90"/>
      <c r="AC5" s="90"/>
      <c r="AD5" s="90"/>
      <c r="AE5" s="90"/>
      <c r="AF5" s="90"/>
      <c r="AG5" s="90"/>
      <c r="AH5" s="90"/>
    </row>
    <row r="6" spans="1:34" s="91" customFormat="1" ht="12.75" customHeight="1" thickBot="1" x14ac:dyDescent="0.25">
      <c r="A6" s="105"/>
      <c r="B6" s="105"/>
      <c r="C6" s="105"/>
      <c r="D6" s="106"/>
      <c r="E6" s="107"/>
      <c r="F6" s="107"/>
      <c r="G6" s="107"/>
      <c r="H6" s="126"/>
      <c r="I6" s="108"/>
      <c r="J6" s="106" t="s">
        <v>28</v>
      </c>
      <c r="K6" s="107" t="s">
        <v>29</v>
      </c>
      <c r="L6" s="107" t="s">
        <v>30</v>
      </c>
      <c r="M6" s="107"/>
      <c r="N6" s="107"/>
      <c r="O6" s="108"/>
      <c r="P6" s="106" t="s">
        <v>28</v>
      </c>
      <c r="Q6" s="107"/>
      <c r="R6" s="107" t="s">
        <v>31</v>
      </c>
      <c r="S6" s="107"/>
      <c r="T6" s="108" t="s">
        <v>32</v>
      </c>
      <c r="U6" s="109" t="s">
        <v>33</v>
      </c>
      <c r="V6" s="113" t="s">
        <v>34</v>
      </c>
      <c r="W6" s="116" t="s">
        <v>35</v>
      </c>
      <c r="X6" s="89"/>
      <c r="Y6" s="89"/>
      <c r="Z6" s="89"/>
      <c r="AA6" s="90"/>
      <c r="AB6" s="90"/>
      <c r="AC6" s="90"/>
      <c r="AD6" s="90"/>
      <c r="AE6" s="90"/>
      <c r="AF6" s="90"/>
      <c r="AG6" s="90"/>
      <c r="AH6" s="90"/>
    </row>
    <row r="7" spans="1:34" ht="12.75" customHeight="1" x14ac:dyDescent="0.2">
      <c r="A7" s="8" t="s">
        <v>109</v>
      </c>
      <c r="B7" s="9">
        <v>2699.99999999999</v>
      </c>
      <c r="C7" s="9">
        <v>0</v>
      </c>
      <c r="D7" s="9">
        <v>66.6875558456249</v>
      </c>
      <c r="E7" s="9">
        <v>22</v>
      </c>
      <c r="F7" s="9">
        <v>0.64249585223387795</v>
      </c>
      <c r="G7" s="9">
        <v>0</v>
      </c>
      <c r="H7" s="9">
        <v>0</v>
      </c>
      <c r="I7" s="9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1">
        <v>0</v>
      </c>
      <c r="V7" s="11">
        <v>0</v>
      </c>
      <c r="W7" s="11">
        <v>0</v>
      </c>
    </row>
    <row r="8" spans="1:34" ht="12.75" customHeight="1" x14ac:dyDescent="0.2">
      <c r="A8" s="8" t="s">
        <v>110</v>
      </c>
      <c r="B8" s="9">
        <v>2750</v>
      </c>
      <c r="C8" s="9">
        <f t="shared" ref="C8:C43" si="0">B8-B7</f>
        <v>50.000000000010004</v>
      </c>
      <c r="D8" s="9">
        <v>80.749219044022496</v>
      </c>
      <c r="E8" s="9">
        <v>22</v>
      </c>
      <c r="F8" s="9">
        <v>10.8967036603126</v>
      </c>
      <c r="G8" s="9">
        <v>0</v>
      </c>
      <c r="H8" s="9">
        <v>0</v>
      </c>
      <c r="I8" s="9">
        <v>0</v>
      </c>
      <c r="J8" s="10">
        <f t="shared" ref="J8:J18" si="1">AVERAGE(D7:D8)*(C8)/27</f>
        <v>136.51553230525639</v>
      </c>
      <c r="K8" s="10">
        <f t="shared" ref="K8:K18" si="2">AVERAGE(E7:E8)*(C8)/27</f>
        <v>40.74074074074889</v>
      </c>
      <c r="L8" s="10">
        <f t="shared" ref="L8:L18" si="3">AVERAGE(F7:F8)*(C8)/27</f>
        <v>10.684443993100729</v>
      </c>
      <c r="M8" s="10">
        <f t="shared" ref="M8:M18" si="4">AVERAGE(G7:G8)*(C8)/27</f>
        <v>0</v>
      </c>
      <c r="N8" s="10">
        <f t="shared" ref="N8:N18" si="5">AVERAGE(H7:H8)*(C8)/27</f>
        <v>0</v>
      </c>
      <c r="O8" s="10">
        <f t="shared" ref="O8:O18" si="6">AVERAGE(I7:I8)*(C8)/27</f>
        <v>0</v>
      </c>
      <c r="P8" s="10">
        <f>J8*P5+P7</f>
        <v>136.51553230525639</v>
      </c>
      <c r="Q8" s="10">
        <f>(L8-(N8*S5)-(M8*U5)-(O8*V5))*Q5+Q7</f>
        <v>10.684443993100729</v>
      </c>
      <c r="R8" s="10">
        <f>M8*R5+R7</f>
        <v>0</v>
      </c>
      <c r="S8" s="10">
        <f>N8*S5+S7</f>
        <v>0</v>
      </c>
      <c r="T8" s="10">
        <f>O8*T5+T7</f>
        <v>0</v>
      </c>
      <c r="U8" s="11">
        <f>M8*U5+U7</f>
        <v>0</v>
      </c>
      <c r="V8" s="11">
        <f>O8*V5+V7</f>
        <v>0</v>
      </c>
      <c r="W8" s="11">
        <f>(J8-K8-(L8-(N8*S5)-(M8*U5)-(O8*V5))*Q5+W7)</f>
        <v>85.090347571406767</v>
      </c>
    </row>
    <row r="9" spans="1:34" ht="12.75" customHeight="1" x14ac:dyDescent="0.2">
      <c r="A9" s="8" t="s">
        <v>111</v>
      </c>
      <c r="B9" s="9">
        <v>2800</v>
      </c>
      <c r="C9" s="9">
        <f t="shared" si="0"/>
        <v>50</v>
      </c>
      <c r="D9" s="9">
        <v>73.2051142049513</v>
      </c>
      <c r="E9" s="9">
        <v>22</v>
      </c>
      <c r="F9" s="9">
        <v>19.242212759216301</v>
      </c>
      <c r="G9" s="9">
        <v>0</v>
      </c>
      <c r="H9" s="9">
        <v>0</v>
      </c>
      <c r="I9" s="9">
        <v>0</v>
      </c>
      <c r="J9" s="10">
        <f t="shared" si="1"/>
        <v>142.55030856386463</v>
      </c>
      <c r="K9" s="10">
        <f t="shared" si="2"/>
        <v>40.74074074074074</v>
      </c>
      <c r="L9" s="10">
        <f t="shared" si="3"/>
        <v>27.906404092156389</v>
      </c>
      <c r="M9" s="10">
        <f t="shared" si="4"/>
        <v>0</v>
      </c>
      <c r="N9" s="10">
        <f t="shared" si="5"/>
        <v>0</v>
      </c>
      <c r="O9" s="10">
        <f t="shared" si="6"/>
        <v>0</v>
      </c>
      <c r="P9" s="10">
        <f>J9*P5+P8</f>
        <v>279.06584086912102</v>
      </c>
      <c r="Q9" s="10">
        <f>(L9-(N9*S5)-(M9*U5)-(O9*V5))*Q5+Q8</f>
        <v>38.590848085257122</v>
      </c>
      <c r="R9" s="10">
        <f>M9*R5+R8</f>
        <v>0</v>
      </c>
      <c r="S9" s="10">
        <f>N9*S5+S8</f>
        <v>0</v>
      </c>
      <c r="T9" s="10">
        <f>O9*T5+T8</f>
        <v>0</v>
      </c>
      <c r="U9" s="11">
        <f>M9*U5+U8</f>
        <v>0</v>
      </c>
      <c r="V9" s="11">
        <f>O9*V5+V8</f>
        <v>0</v>
      </c>
      <c r="W9" s="11">
        <f>(J9-K9-(L9-(N9*S5)-(M9*U5)-(O9*V5))*Q5+W8)</f>
        <v>158.99351130237426</v>
      </c>
    </row>
    <row r="10" spans="1:34" ht="12.75" customHeight="1" thickBot="1" x14ac:dyDescent="0.25">
      <c r="A10" s="8" t="s">
        <v>112</v>
      </c>
      <c r="B10" s="8">
        <v>2826</v>
      </c>
      <c r="C10" s="8">
        <f t="shared" si="0"/>
        <v>26</v>
      </c>
      <c r="D10" s="8">
        <v>66.749257450634104</v>
      </c>
      <c r="E10" s="8">
        <v>22</v>
      </c>
      <c r="F10" s="8">
        <v>10.3036423554649</v>
      </c>
      <c r="G10" s="8">
        <v>0</v>
      </c>
      <c r="H10" s="8">
        <v>0</v>
      </c>
      <c r="I10" s="8">
        <v>0</v>
      </c>
      <c r="J10" s="11">
        <f t="shared" si="1"/>
        <v>67.385438204541131</v>
      </c>
      <c r="K10" s="11">
        <f t="shared" si="2"/>
        <v>21.185185185185187</v>
      </c>
      <c r="L10" s="11">
        <f t="shared" si="3"/>
        <v>14.225782092253914</v>
      </c>
      <c r="M10" s="11">
        <f t="shared" si="4"/>
        <v>0</v>
      </c>
      <c r="N10" s="11">
        <f t="shared" si="5"/>
        <v>0</v>
      </c>
      <c r="O10" s="11">
        <f t="shared" si="6"/>
        <v>0</v>
      </c>
      <c r="P10" s="11">
        <f>J10*P5+P9</f>
        <v>346.45127907366214</v>
      </c>
      <c r="Q10" s="11">
        <f>(L10-(N10*S5)-(M10*U5)-(O10*V5))*Q5+Q9</f>
        <v>52.816630177511037</v>
      </c>
      <c r="R10" s="11">
        <f>M10*R5+R9</f>
        <v>0</v>
      </c>
      <c r="S10" s="11">
        <f>N10*S5+S9</f>
        <v>0</v>
      </c>
      <c r="T10" s="11">
        <f>O10*T5+T9</f>
        <v>0</v>
      </c>
      <c r="U10" s="11">
        <f>M10*U5+U9</f>
        <v>0</v>
      </c>
      <c r="V10" s="11">
        <f>O10*V5+V9</f>
        <v>0</v>
      </c>
      <c r="W10" s="11">
        <f>(J10-K10-(L10-(N10*S5)-(M10*U5)-(O10*V5))*Q5+W9)</f>
        <v>190.96798222947629</v>
      </c>
    </row>
    <row r="11" spans="1:34" ht="12.75" customHeight="1" thickBot="1" x14ac:dyDescent="0.25">
      <c r="A11" s="12" t="s">
        <v>113</v>
      </c>
      <c r="B11" s="12">
        <v>2850</v>
      </c>
      <c r="C11" s="12">
        <f t="shared" si="0"/>
        <v>24</v>
      </c>
      <c r="D11" s="12">
        <v>53.608739316279703</v>
      </c>
      <c r="E11" s="12">
        <v>22</v>
      </c>
      <c r="F11" s="12">
        <v>12.9482533513028</v>
      </c>
      <c r="G11" s="12">
        <v>0</v>
      </c>
      <c r="H11" s="12">
        <v>0</v>
      </c>
      <c r="I11" s="12">
        <v>0</v>
      </c>
      <c r="J11" s="13">
        <f t="shared" si="1"/>
        <v>53.492443007517245</v>
      </c>
      <c r="K11" s="13">
        <f t="shared" si="2"/>
        <v>19.555555555555557</v>
      </c>
      <c r="L11" s="13">
        <f t="shared" si="3"/>
        <v>10.334175869674532</v>
      </c>
      <c r="M11" s="13">
        <f t="shared" si="4"/>
        <v>0</v>
      </c>
      <c r="N11" s="13">
        <f t="shared" si="5"/>
        <v>0</v>
      </c>
      <c r="O11" s="13">
        <f t="shared" si="6"/>
        <v>0</v>
      </c>
      <c r="P11" s="13">
        <f>J11*P5+P10</f>
        <v>399.94372208117937</v>
      </c>
      <c r="Q11" s="13">
        <f>(L11-(N11*S5)-(M11*U5)-(O11*V5))*Q5+Q10</f>
        <v>63.150806047185569</v>
      </c>
      <c r="R11" s="13">
        <f>M11*R5+R10</f>
        <v>0</v>
      </c>
      <c r="S11" s="13">
        <f>N11*S5+S10</f>
        <v>0</v>
      </c>
      <c r="T11" s="13">
        <f>O11*T5+T10</f>
        <v>0</v>
      </c>
      <c r="U11" s="13">
        <f>M11*U5+U10</f>
        <v>0</v>
      </c>
      <c r="V11" s="13">
        <f>O11*V5+V10</f>
        <v>0</v>
      </c>
      <c r="W11" s="13">
        <f>(J11-K11-(L11-(N11*S5)-(M11*U5)-(O11*V5))*Q5+W10)</f>
        <v>214.57069381176345</v>
      </c>
      <c r="X11" s="17" t="s">
        <v>36</v>
      </c>
      <c r="Y11" s="18"/>
      <c r="Z11" s="19"/>
    </row>
    <row r="12" spans="1:34" ht="12.75" customHeight="1" x14ac:dyDescent="0.2">
      <c r="A12" s="12" t="s">
        <v>114</v>
      </c>
      <c r="B12" s="12">
        <v>2900</v>
      </c>
      <c r="C12" s="12">
        <f t="shared" si="0"/>
        <v>50</v>
      </c>
      <c r="D12" s="12">
        <v>52.052446477811799</v>
      </c>
      <c r="E12" s="12">
        <v>22</v>
      </c>
      <c r="F12" s="12">
        <v>23.468229168329302</v>
      </c>
      <c r="G12" s="12">
        <v>0</v>
      </c>
      <c r="H12" s="12">
        <v>0</v>
      </c>
      <c r="I12" s="12">
        <v>0</v>
      </c>
      <c r="J12" s="13">
        <f t="shared" si="1"/>
        <v>97.834431290825449</v>
      </c>
      <c r="K12" s="13">
        <f t="shared" si="2"/>
        <v>40.74074074074074</v>
      </c>
      <c r="L12" s="13">
        <f t="shared" si="3"/>
        <v>33.718965295955648</v>
      </c>
      <c r="M12" s="13">
        <f t="shared" si="4"/>
        <v>0</v>
      </c>
      <c r="N12" s="13">
        <f t="shared" si="5"/>
        <v>0</v>
      </c>
      <c r="O12" s="13">
        <f t="shared" si="6"/>
        <v>0</v>
      </c>
      <c r="P12" s="13">
        <f>J12*P5+P11</f>
        <v>497.77815337200479</v>
      </c>
      <c r="Q12" s="13">
        <f>(L12-(N12*S5)-(M12*U5)-(O12*V5))*Q5+Q11</f>
        <v>96.869771343141224</v>
      </c>
      <c r="R12" s="13">
        <f>M12*R5+R11</f>
        <v>0</v>
      </c>
      <c r="S12" s="13">
        <f>N12*S5+S11</f>
        <v>0</v>
      </c>
      <c r="T12" s="13">
        <f>O12*T5+T11</f>
        <v>0</v>
      </c>
      <c r="U12" s="13">
        <f>M12*U5+U11</f>
        <v>0</v>
      </c>
      <c r="V12" s="13">
        <f>O12*V5+V11</f>
        <v>0</v>
      </c>
      <c r="W12" s="13">
        <f>(J12-K12-(L12-(N12*S5)-(M12*U5)-(O12*V5))*Q5+W11)</f>
        <v>237.94541906589251</v>
      </c>
      <c r="X12" s="17" t="s">
        <v>37</v>
      </c>
      <c r="Y12" s="20" t="s">
        <v>38</v>
      </c>
      <c r="Z12" s="20"/>
    </row>
    <row r="13" spans="1:34" ht="12.75" customHeight="1" x14ac:dyDescent="0.2">
      <c r="A13" s="12" t="s">
        <v>115</v>
      </c>
      <c r="B13" s="12">
        <v>2920</v>
      </c>
      <c r="C13" s="12">
        <f t="shared" si="0"/>
        <v>20</v>
      </c>
      <c r="D13" s="12">
        <v>53.732370670293697</v>
      </c>
      <c r="E13" s="12">
        <v>22</v>
      </c>
      <c r="F13" s="15">
        <v>11.211374447695601</v>
      </c>
      <c r="G13" s="12">
        <v>0</v>
      </c>
      <c r="H13" s="12">
        <v>0</v>
      </c>
      <c r="I13" s="12">
        <v>0</v>
      </c>
      <c r="J13" s="13">
        <f t="shared" si="1"/>
        <v>39.179561906705743</v>
      </c>
      <c r="K13" s="13">
        <f t="shared" si="2"/>
        <v>16.296296296296298</v>
      </c>
      <c r="L13" s="13">
        <f t="shared" si="3"/>
        <v>12.84429763556478</v>
      </c>
      <c r="M13" s="13">
        <f t="shared" si="4"/>
        <v>0</v>
      </c>
      <c r="N13" s="13">
        <f t="shared" si="5"/>
        <v>0</v>
      </c>
      <c r="O13" s="13">
        <f t="shared" si="6"/>
        <v>0</v>
      </c>
      <c r="P13" s="13">
        <f>J13*P5+P12</f>
        <v>536.95771527871057</v>
      </c>
      <c r="Q13" s="13">
        <f>(L13-(N13*S5)-(M13*U5)-(O13*V5))*Q5+Q12</f>
        <v>109.71406897870601</v>
      </c>
      <c r="R13" s="13">
        <f>M13*R5+R12</f>
        <v>0</v>
      </c>
      <c r="S13" s="13">
        <f>N13*S5+S12</f>
        <v>0</v>
      </c>
      <c r="T13" s="13">
        <f>O13*T5+T12</f>
        <v>0</v>
      </c>
      <c r="U13" s="13">
        <f>M13*U5+U12</f>
        <v>0</v>
      </c>
      <c r="V13" s="13">
        <f>O13*V5+V12</f>
        <v>0</v>
      </c>
      <c r="W13" s="13">
        <f>(J13-K13-(L13-(N13*S5)-(M13*U5)-(O13*V5))*Q5+W12)</f>
        <v>247.98438704073718</v>
      </c>
      <c r="X13" s="21" t="s">
        <v>39</v>
      </c>
      <c r="Y13" s="22" t="s">
        <v>40</v>
      </c>
      <c r="Z13" s="22"/>
    </row>
    <row r="14" spans="1:34" ht="12.75" customHeight="1" x14ac:dyDescent="0.2">
      <c r="A14" s="12" t="s">
        <v>116</v>
      </c>
      <c r="B14" s="12">
        <v>2950</v>
      </c>
      <c r="C14" s="12">
        <f t="shared" si="0"/>
        <v>30</v>
      </c>
      <c r="D14" s="12">
        <v>24.2190513001051</v>
      </c>
      <c r="E14" s="12">
        <v>22</v>
      </c>
      <c r="F14" s="15">
        <v>55.916313342549103</v>
      </c>
      <c r="G14" s="12">
        <v>0</v>
      </c>
      <c r="H14" s="12">
        <v>0</v>
      </c>
      <c r="I14" s="12">
        <v>0</v>
      </c>
      <c r="J14" s="13">
        <f t="shared" si="1"/>
        <v>43.306345539110445</v>
      </c>
      <c r="K14" s="13">
        <f t="shared" si="2"/>
        <v>24.444444444444443</v>
      </c>
      <c r="L14" s="13">
        <f t="shared" si="3"/>
        <v>37.293159883469279</v>
      </c>
      <c r="M14" s="13">
        <f t="shared" si="4"/>
        <v>0</v>
      </c>
      <c r="N14" s="13">
        <f t="shared" si="5"/>
        <v>0</v>
      </c>
      <c r="O14" s="13">
        <f t="shared" si="6"/>
        <v>0</v>
      </c>
      <c r="P14" s="13">
        <f>J14*P5+P13</f>
        <v>580.26406081782102</v>
      </c>
      <c r="Q14" s="13">
        <f>(L14-(N14*S5)-(M14*U5)-(O14*V5))*Q5+Q13</f>
        <v>147.00722886217528</v>
      </c>
      <c r="R14" s="13">
        <f>M14*R5+R13</f>
        <v>0</v>
      </c>
      <c r="S14" s="13">
        <f>N14*S5+S13</f>
        <v>0</v>
      </c>
      <c r="T14" s="13">
        <f>O14*T5+T13</f>
        <v>0</v>
      </c>
      <c r="U14" s="13">
        <f>M14*U5+U13</f>
        <v>0</v>
      </c>
      <c r="V14" s="13">
        <f>O14*V5+V13</f>
        <v>0</v>
      </c>
      <c r="W14" s="13">
        <f>(J14-K14-(L14-(N14*S5)-(M14*U5)-(O14*V5))*Q5+W13)</f>
        <v>229.55312825193391</v>
      </c>
      <c r="X14" s="21" t="s">
        <v>41</v>
      </c>
      <c r="Y14" s="22" t="s">
        <v>42</v>
      </c>
      <c r="Z14" s="22"/>
    </row>
    <row r="15" spans="1:34" ht="12.75" customHeight="1" x14ac:dyDescent="0.2">
      <c r="A15" s="12" t="s">
        <v>117</v>
      </c>
      <c r="B15" s="12">
        <v>3000</v>
      </c>
      <c r="C15" s="12">
        <f t="shared" si="0"/>
        <v>50</v>
      </c>
      <c r="D15" s="12">
        <v>5.59922445928441</v>
      </c>
      <c r="E15" s="121">
        <v>22</v>
      </c>
      <c r="F15" s="15">
        <v>89.273109049236993</v>
      </c>
      <c r="G15" s="12">
        <v>0</v>
      </c>
      <c r="H15" s="12">
        <v>0</v>
      </c>
      <c r="I15" s="12">
        <v>0</v>
      </c>
      <c r="J15" s="13">
        <f t="shared" si="1"/>
        <v>27.609514592027327</v>
      </c>
      <c r="K15" s="13">
        <f t="shared" si="2"/>
        <v>40.74074074074074</v>
      </c>
      <c r="L15" s="13">
        <f t="shared" si="3"/>
        <v>134.4346503627649</v>
      </c>
      <c r="M15" s="13">
        <f t="shared" si="4"/>
        <v>0</v>
      </c>
      <c r="N15" s="13">
        <f t="shared" si="5"/>
        <v>0</v>
      </c>
      <c r="O15" s="13">
        <f t="shared" si="6"/>
        <v>0</v>
      </c>
      <c r="P15" s="13">
        <f>J15*P5+P14</f>
        <v>607.8735754098484</v>
      </c>
      <c r="Q15" s="13">
        <f>(L15-(N15*S5)-(M15*U5)-(O15*V5))*Q5+Q14</f>
        <v>281.44187922494018</v>
      </c>
      <c r="R15" s="13">
        <f>M15*R5+R14</f>
        <v>0</v>
      </c>
      <c r="S15" s="13">
        <f>N15*S5+S14</f>
        <v>0</v>
      </c>
      <c r="T15" s="13">
        <f>O15*T5+T14</f>
        <v>0</v>
      </c>
      <c r="U15" s="13">
        <f>M15*U5+U14</f>
        <v>0</v>
      </c>
      <c r="V15" s="13">
        <f>O15*V5+V14</f>
        <v>0</v>
      </c>
      <c r="W15" s="13">
        <f>(J15-K15-(L15-(N15*S5)-(M15*U5)-(O15*V5))*Q5+W14)</f>
        <v>81.987251740455605</v>
      </c>
      <c r="X15" s="21" t="s">
        <v>43</v>
      </c>
      <c r="Y15" s="22" t="s">
        <v>44</v>
      </c>
      <c r="Z15" s="22" t="s">
        <v>45</v>
      </c>
    </row>
    <row r="16" spans="1:34" ht="12.75" customHeight="1" x14ac:dyDescent="0.2">
      <c r="A16" s="12" t="s">
        <v>118</v>
      </c>
      <c r="B16" s="12">
        <v>3050</v>
      </c>
      <c r="C16" s="12">
        <f t="shared" si="0"/>
        <v>50</v>
      </c>
      <c r="D16" s="12">
        <v>0</v>
      </c>
      <c r="E16" s="121">
        <v>22</v>
      </c>
      <c r="F16" s="15">
        <v>152.418770707909</v>
      </c>
      <c r="G16" s="12">
        <v>0</v>
      </c>
      <c r="H16" s="12">
        <v>0</v>
      </c>
      <c r="I16" s="12">
        <v>0</v>
      </c>
      <c r="J16" s="13">
        <f t="shared" si="1"/>
        <v>5.1844670919300091</v>
      </c>
      <c r="K16" s="13">
        <f t="shared" si="2"/>
        <v>40.74074074074074</v>
      </c>
      <c r="L16" s="13">
        <f t="shared" si="3"/>
        <v>223.78877755291299</v>
      </c>
      <c r="M16" s="13">
        <f t="shared" si="4"/>
        <v>0</v>
      </c>
      <c r="N16" s="13">
        <f t="shared" si="5"/>
        <v>0</v>
      </c>
      <c r="O16" s="13">
        <f t="shared" si="6"/>
        <v>0</v>
      </c>
      <c r="P16" s="13">
        <f>J16*P5+P15</f>
        <v>613.05804250177846</v>
      </c>
      <c r="Q16" s="13">
        <f>(L16-(N16*S5)-(M16*U5)-(O16*V5))*Q5+Q15</f>
        <v>505.23065677785314</v>
      </c>
      <c r="R16" s="13">
        <f>M16*R5+R15</f>
        <v>0</v>
      </c>
      <c r="S16" s="13">
        <f>N16*S5+S15</f>
        <v>0</v>
      </c>
      <c r="T16" s="13">
        <f>O16*T5+T15</f>
        <v>0</v>
      </c>
      <c r="U16" s="13">
        <f>M16*U5+U15</f>
        <v>0</v>
      </c>
      <c r="V16" s="13">
        <f>O16*V5+V15</f>
        <v>0</v>
      </c>
      <c r="W16" s="13">
        <f>(J16-K16-(L16-(N16*S5)-(M16*U5)-(O16*V5))*Q5+W15)</f>
        <v>-177.35779946126812</v>
      </c>
      <c r="X16" s="21" t="s">
        <v>46</v>
      </c>
      <c r="Y16" s="22" t="s">
        <v>44</v>
      </c>
      <c r="Z16" s="22" t="s">
        <v>47</v>
      </c>
    </row>
    <row r="17" spans="1:26" ht="12.75" customHeight="1" x14ac:dyDescent="0.2">
      <c r="A17" s="12" t="s">
        <v>119</v>
      </c>
      <c r="B17" s="12">
        <v>3099.99999999999</v>
      </c>
      <c r="C17" s="12">
        <f t="shared" si="0"/>
        <v>49.999999999989996</v>
      </c>
      <c r="D17" s="12">
        <v>0</v>
      </c>
      <c r="E17" s="121">
        <v>11</v>
      </c>
      <c r="F17" s="15">
        <v>173.536264098766</v>
      </c>
      <c r="G17" s="12">
        <v>0</v>
      </c>
      <c r="H17" s="12">
        <v>0</v>
      </c>
      <c r="I17" s="12">
        <v>0</v>
      </c>
      <c r="J17" s="13">
        <f t="shared" si="1"/>
        <v>0</v>
      </c>
      <c r="K17" s="13">
        <f t="shared" si="2"/>
        <v>30.555555555549443</v>
      </c>
      <c r="L17" s="13">
        <f t="shared" si="3"/>
        <v>301.8102174135276</v>
      </c>
      <c r="M17" s="13">
        <f t="shared" si="4"/>
        <v>0</v>
      </c>
      <c r="N17" s="13">
        <f t="shared" si="5"/>
        <v>0</v>
      </c>
      <c r="O17" s="13">
        <f t="shared" si="6"/>
        <v>0</v>
      </c>
      <c r="P17" s="13">
        <f>J17*P5+P16</f>
        <v>613.05804250177846</v>
      </c>
      <c r="Q17" s="13">
        <f>(L17-(N17*S5)-(M17*U5)-(O17*V5))*Q5+Q16</f>
        <v>807.04087419138068</v>
      </c>
      <c r="R17" s="13">
        <f>M17*R5+R16</f>
        <v>0</v>
      </c>
      <c r="S17" s="13">
        <f>N17*S5+S16</f>
        <v>0</v>
      </c>
      <c r="T17" s="13">
        <f>O17*T5+T16</f>
        <v>0</v>
      </c>
      <c r="U17" s="13">
        <f>M17*U5+U16</f>
        <v>0</v>
      </c>
      <c r="V17" s="13">
        <f>O17*V5+V16</f>
        <v>0</v>
      </c>
      <c r="W17" s="13">
        <f>(J17-K17-(L17-(N17*S5)-(M17*U5)-(O17*V5))*Q5+W16)</f>
        <v>-509.72357243034514</v>
      </c>
      <c r="X17" s="23" t="s">
        <v>48</v>
      </c>
      <c r="Y17" s="24" t="s">
        <v>49</v>
      </c>
      <c r="Z17" s="24" t="s">
        <v>50</v>
      </c>
    </row>
    <row r="18" spans="1:26" ht="12.75" customHeight="1" x14ac:dyDescent="0.2">
      <c r="A18" s="12" t="s">
        <v>120</v>
      </c>
      <c r="B18" s="12">
        <v>3150</v>
      </c>
      <c r="C18" s="12">
        <f>B18-B17</f>
        <v>50.000000000010004</v>
      </c>
      <c r="D18" s="12">
        <v>2.57152870981372E-2</v>
      </c>
      <c r="E18" s="121">
        <v>16</v>
      </c>
      <c r="F18" s="15">
        <v>260.63972387917602</v>
      </c>
      <c r="G18" s="12">
        <v>0</v>
      </c>
      <c r="H18" s="12">
        <v>0</v>
      </c>
      <c r="I18" s="12">
        <v>0</v>
      </c>
      <c r="J18" s="13">
        <f t="shared" si="1"/>
        <v>2.3810451016798465E-2</v>
      </c>
      <c r="K18" s="13">
        <f t="shared" si="2"/>
        <v>25.000000000005002</v>
      </c>
      <c r="L18" s="13">
        <f t="shared" si="3"/>
        <v>402.01480368336007</v>
      </c>
      <c r="M18" s="13">
        <f t="shared" si="4"/>
        <v>0</v>
      </c>
      <c r="N18" s="13">
        <f t="shared" si="5"/>
        <v>0</v>
      </c>
      <c r="O18" s="13">
        <f t="shared" si="6"/>
        <v>0</v>
      </c>
      <c r="P18" s="13">
        <f>J18*P5+P17</f>
        <v>613.0818529527952</v>
      </c>
      <c r="Q18" s="13">
        <f>(L18-(N18*S5)-(M18*U5)-(O18*V5))*Q5+Q17</f>
        <v>1209.0556778747407</v>
      </c>
      <c r="R18" s="13">
        <f>M18*R5+R17</f>
        <v>0</v>
      </c>
      <c r="S18" s="13">
        <f>N18*S5+S17</f>
        <v>0</v>
      </c>
      <c r="T18" s="13">
        <f>O18*T5+T17</f>
        <v>0</v>
      </c>
      <c r="U18" s="13">
        <f>M18*U5+U17</f>
        <v>0</v>
      </c>
      <c r="V18" s="13">
        <f>O18*V5+V17</f>
        <v>0</v>
      </c>
      <c r="W18" s="13">
        <f>(J18-K18-(L18-(N18*S5)-(M18*U5)-(O18*V5))*Q5+W17)</f>
        <v>-936.71456566269342</v>
      </c>
      <c r="X18" s="23" t="s">
        <v>51</v>
      </c>
      <c r="Y18" s="24" t="s">
        <v>52</v>
      </c>
      <c r="Z18" s="24" t="s">
        <v>53</v>
      </c>
    </row>
    <row r="19" spans="1:26" ht="12.75" customHeight="1" x14ac:dyDescent="0.2">
      <c r="A19" s="12"/>
      <c r="B19" s="12"/>
      <c r="C19" s="12"/>
      <c r="D19" s="12"/>
      <c r="E19" s="121"/>
      <c r="F19" s="15"/>
      <c r="G19" s="12"/>
      <c r="H19" s="12"/>
      <c r="I19" s="12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X19" s="23" t="s">
        <v>54</v>
      </c>
      <c r="Y19" s="24" t="s">
        <v>105</v>
      </c>
      <c r="Z19" s="24" t="s">
        <v>56</v>
      </c>
    </row>
    <row r="20" spans="1:26" ht="12.75" customHeight="1" x14ac:dyDescent="0.2">
      <c r="A20" s="12" t="s">
        <v>121</v>
      </c>
      <c r="B20" s="12">
        <v>3332</v>
      </c>
      <c r="C20" s="12">
        <v>0</v>
      </c>
      <c r="D20" s="12">
        <v>0</v>
      </c>
      <c r="E20" s="121">
        <v>0</v>
      </c>
      <c r="F20" s="15">
        <v>478.60533100044802</v>
      </c>
      <c r="G20" s="122">
        <v>37</v>
      </c>
      <c r="H20" s="12">
        <v>0</v>
      </c>
      <c r="I20" s="12">
        <v>27</v>
      </c>
      <c r="J20" s="13">
        <f t="shared" ref="J20:J38" si="7">AVERAGE(D19:D20)*(C20)/27</f>
        <v>0</v>
      </c>
      <c r="K20" s="13">
        <f t="shared" ref="K20:K38" si="8">AVERAGE(E19:E20)*(C20)/27</f>
        <v>0</v>
      </c>
      <c r="L20" s="13">
        <f t="shared" ref="L20:L38" si="9">AVERAGE(F19:F20)*(C20)/27</f>
        <v>0</v>
      </c>
      <c r="M20" s="13">
        <f t="shared" ref="M20:M38" si="10">AVERAGE(G19:G20)*(C20)/27</f>
        <v>0</v>
      </c>
      <c r="N20" s="13">
        <f>AVERAGE(H18:H20)*(C20)/27</f>
        <v>0</v>
      </c>
      <c r="O20" s="13">
        <f t="shared" ref="O20:O38" si="11">AVERAGE(I19:I20)*(C20)/27</f>
        <v>0</v>
      </c>
      <c r="P20" s="13">
        <f>J20*P5+P18</f>
        <v>613.0818529527952</v>
      </c>
      <c r="Q20" s="13">
        <f>(L20-(N20*S5)-(M20*U5)-(O20*V5))*Q5+Q18</f>
        <v>1209.0556778747407</v>
      </c>
      <c r="R20" s="13">
        <f>M20*R5+R18</f>
        <v>0</v>
      </c>
      <c r="S20" s="13">
        <f>N20*S5+S18</f>
        <v>0</v>
      </c>
      <c r="T20" s="13">
        <f>O20*T5+T18</f>
        <v>0</v>
      </c>
      <c r="U20" s="13">
        <f>M20*U5+U18</f>
        <v>0</v>
      </c>
      <c r="V20" s="13">
        <f>O20*V5+V18</f>
        <v>0</v>
      </c>
      <c r="W20" s="13">
        <f>(J20-K20-(L20-(N20*S5)-(M20*U5)-(O20*V5))*Q5+W18)</f>
        <v>-936.71456566269342</v>
      </c>
      <c r="X20" s="23" t="s">
        <v>54</v>
      </c>
      <c r="Y20" s="24" t="s">
        <v>106</v>
      </c>
      <c r="Z20" s="24" t="s">
        <v>58</v>
      </c>
    </row>
    <row r="21" spans="1:26" ht="12.75" customHeight="1" x14ac:dyDescent="0.2">
      <c r="A21" s="12" t="s">
        <v>122</v>
      </c>
      <c r="B21" s="12">
        <v>3349.99999999996</v>
      </c>
      <c r="C21" s="12">
        <f t="shared" si="0"/>
        <v>17.999999999959982</v>
      </c>
      <c r="D21" s="12">
        <v>0</v>
      </c>
      <c r="E21" s="121">
        <v>0</v>
      </c>
      <c r="F21" s="15">
        <v>443.10328786746499</v>
      </c>
      <c r="G21" s="122">
        <v>37</v>
      </c>
      <c r="H21" s="12">
        <v>0</v>
      </c>
      <c r="I21" s="12">
        <v>45</v>
      </c>
      <c r="J21" s="13">
        <f t="shared" si="7"/>
        <v>0</v>
      </c>
      <c r="K21" s="13">
        <f t="shared" si="8"/>
        <v>0</v>
      </c>
      <c r="L21" s="13">
        <f t="shared" si="9"/>
        <v>307.23620628862125</v>
      </c>
      <c r="M21" s="13">
        <f t="shared" si="10"/>
        <v>24.666666666611828</v>
      </c>
      <c r="N21" s="13">
        <f t="shared" ref="N21:N38" si="12">AVERAGE(H20:H21)*(C21)/27</f>
        <v>0</v>
      </c>
      <c r="O21" s="13">
        <f t="shared" si="11"/>
        <v>23.999999999946642</v>
      </c>
      <c r="P21" s="13">
        <f>J21*P5+P20</f>
        <v>613.0818529527952</v>
      </c>
      <c r="Q21" s="13">
        <f>(L21-(N21*S5)-(M21*U5)-(O21*V5))*Q5+Q20</f>
        <v>1467.6252174968035</v>
      </c>
      <c r="R21" s="13">
        <f>M21*R5+R20</f>
        <v>24.666666666611828</v>
      </c>
      <c r="S21" s="13">
        <f>N21*S5+S20</f>
        <v>0</v>
      </c>
      <c r="T21" s="13">
        <f>O21*T5+T20</f>
        <v>23.999999999946642</v>
      </c>
      <c r="U21" s="13">
        <f>M21*U5+U20</f>
        <v>24.666666666611828</v>
      </c>
      <c r="V21" s="13">
        <f>O21*V5+V20</f>
        <v>23.999999999946642</v>
      </c>
      <c r="W21" s="13">
        <f>(J21-K21-(L21-(N21*S5)-(M21*U5)-(O21*V5))*Q5+W20)</f>
        <v>-1195.2841052847562</v>
      </c>
      <c r="X21" s="23" t="s">
        <v>54</v>
      </c>
      <c r="Y21" s="24" t="s">
        <v>107</v>
      </c>
      <c r="Z21" s="24" t="s">
        <v>62</v>
      </c>
    </row>
    <row r="22" spans="1:26" ht="12.75" customHeight="1" thickBot="1" x14ac:dyDescent="0.25">
      <c r="A22" s="12" t="s">
        <v>123</v>
      </c>
      <c r="B22" s="12">
        <v>3400</v>
      </c>
      <c r="C22" s="12">
        <f t="shared" si="0"/>
        <v>50.000000000040018</v>
      </c>
      <c r="D22" s="12">
        <v>0</v>
      </c>
      <c r="E22" s="121">
        <v>0</v>
      </c>
      <c r="F22" s="15">
        <v>373.48082273182001</v>
      </c>
      <c r="G22" s="122">
        <v>33</v>
      </c>
      <c r="H22" s="12">
        <v>0</v>
      </c>
      <c r="I22" s="12">
        <v>36</v>
      </c>
      <c r="J22" s="13">
        <f t="shared" si="7"/>
        <v>0</v>
      </c>
      <c r="K22" s="13">
        <f t="shared" si="8"/>
        <v>0</v>
      </c>
      <c r="L22" s="13">
        <f t="shared" si="9"/>
        <v>756.09639870364674</v>
      </c>
      <c r="M22" s="13">
        <f t="shared" si="10"/>
        <v>64.814814814866693</v>
      </c>
      <c r="N22" s="13">
        <f t="shared" si="12"/>
        <v>0</v>
      </c>
      <c r="O22" s="13">
        <f t="shared" si="11"/>
        <v>75.000000000060027</v>
      </c>
      <c r="P22" s="13">
        <f>J22*P5+P21</f>
        <v>613.0818529527952</v>
      </c>
      <c r="Q22" s="13">
        <f>(L22-(N22*S5)-(M22*U5)-(O22*V5))*Q5+Q21</f>
        <v>2083.9068013855235</v>
      </c>
      <c r="R22" s="13">
        <f>M22*R5+R21</f>
        <v>89.481481481478525</v>
      </c>
      <c r="S22" s="13">
        <f>N22*S5+S21</f>
        <v>0</v>
      </c>
      <c r="T22" s="13">
        <f>O22*T5+T21</f>
        <v>99.000000000006665</v>
      </c>
      <c r="U22" s="13">
        <f>M22*U5+U21</f>
        <v>89.481481481478525</v>
      </c>
      <c r="V22" s="13">
        <f>O22*V5+V21</f>
        <v>99.000000000006665</v>
      </c>
      <c r="W22" s="13">
        <f>(J22-K22-(L22-(N22*S5)-(M22*U5)-(O22*V5))*Q5+W21)</f>
        <v>-1811.5656891734761</v>
      </c>
      <c r="X22" s="25" t="s">
        <v>54</v>
      </c>
      <c r="Y22" s="26" t="s">
        <v>108</v>
      </c>
      <c r="Z22" s="26" t="s">
        <v>60</v>
      </c>
    </row>
    <row r="23" spans="1:26" ht="12.75" customHeight="1" x14ac:dyDescent="0.2">
      <c r="A23" s="12" t="s">
        <v>124</v>
      </c>
      <c r="B23" s="12">
        <v>3450</v>
      </c>
      <c r="C23" s="12">
        <f t="shared" si="0"/>
        <v>50</v>
      </c>
      <c r="D23" s="12">
        <v>0</v>
      </c>
      <c r="E23" s="121">
        <v>22</v>
      </c>
      <c r="F23" s="15">
        <v>692.55365452799401</v>
      </c>
      <c r="G23" s="122">
        <v>59</v>
      </c>
      <c r="H23" s="12">
        <v>0</v>
      </c>
      <c r="I23" s="12">
        <v>69</v>
      </c>
      <c r="J23" s="13">
        <f t="shared" si="7"/>
        <v>0</v>
      </c>
      <c r="K23" s="13">
        <f t="shared" si="8"/>
        <v>20.37037037037037</v>
      </c>
      <c r="L23" s="13">
        <f t="shared" si="9"/>
        <v>987.06896042575386</v>
      </c>
      <c r="M23" s="13">
        <f t="shared" si="10"/>
        <v>85.18518518518519</v>
      </c>
      <c r="N23" s="13">
        <f t="shared" si="12"/>
        <v>0</v>
      </c>
      <c r="O23" s="13">
        <f t="shared" si="11"/>
        <v>97.222222222222229</v>
      </c>
      <c r="P23" s="13">
        <f>J23*P5+P22</f>
        <v>613.0818529527952</v>
      </c>
      <c r="Q23" s="13">
        <f>(L23-(N23*S5)-(M23*U5)-(O23*V5))*Q5+Q22</f>
        <v>2888.5683544038702</v>
      </c>
      <c r="R23" s="13">
        <f>M23*R5+R22</f>
        <v>174.66666666666373</v>
      </c>
      <c r="S23" s="13">
        <f>N23*S5+S22</f>
        <v>0</v>
      </c>
      <c r="T23" s="13">
        <f>O23*T5+T22</f>
        <v>196.22222222222888</v>
      </c>
      <c r="U23" s="13">
        <f>M23*U5+U22</f>
        <v>174.66666666666373</v>
      </c>
      <c r="V23" s="13">
        <f>O23*V5+V22</f>
        <v>196.22222222222888</v>
      </c>
      <c r="W23" s="13">
        <f>(J23-K23-(L23-(N23*S5)-(M23*U5)-(O23*V5))*Q5+W22)</f>
        <v>-2636.5976125621928</v>
      </c>
      <c r="X23" s="16"/>
      <c r="Y23" s="16"/>
      <c r="Z23" s="16"/>
    </row>
    <row r="24" spans="1:26" ht="12.75" customHeight="1" x14ac:dyDescent="0.2">
      <c r="A24" s="12" t="s">
        <v>125</v>
      </c>
      <c r="B24" s="12">
        <v>3500</v>
      </c>
      <c r="C24" s="12">
        <f t="shared" si="0"/>
        <v>50</v>
      </c>
      <c r="D24" s="12">
        <v>2.2956527092683201</v>
      </c>
      <c r="E24" s="121">
        <v>22</v>
      </c>
      <c r="F24" s="15">
        <v>696.043806775142</v>
      </c>
      <c r="G24" s="122">
        <v>57</v>
      </c>
      <c r="H24" s="12">
        <v>0</v>
      </c>
      <c r="I24" s="12">
        <v>63</v>
      </c>
      <c r="J24" s="13">
        <f t="shared" si="7"/>
        <v>2.1256043604336297</v>
      </c>
      <c r="K24" s="13">
        <f t="shared" si="8"/>
        <v>40.74074074074074</v>
      </c>
      <c r="L24" s="13">
        <f t="shared" si="9"/>
        <v>1285.7383900954965</v>
      </c>
      <c r="M24" s="13">
        <f t="shared" si="10"/>
        <v>107.4074074074074</v>
      </c>
      <c r="N24" s="13">
        <f t="shared" si="12"/>
        <v>0</v>
      </c>
      <c r="O24" s="13">
        <f t="shared" si="11"/>
        <v>122.22222222222223</v>
      </c>
      <c r="P24" s="13">
        <f>J24*P5+P23</f>
        <v>615.20745731322882</v>
      </c>
      <c r="Q24" s="13">
        <f>(L24-(N24*S5)-(M24*U5)-(O24*V5))*Q5+Q23</f>
        <v>3944.6771148697371</v>
      </c>
      <c r="R24" s="13">
        <f>M24*R5+R23</f>
        <v>282.07407407407112</v>
      </c>
      <c r="S24" s="13">
        <f>N24*S5+S23</f>
        <v>0</v>
      </c>
      <c r="T24" s="13">
        <f>O24*T5+T23</f>
        <v>318.44444444445111</v>
      </c>
      <c r="U24" s="13">
        <f>M24*U5+U23</f>
        <v>282.07407407407112</v>
      </c>
      <c r="V24" s="13">
        <f>O24*V5+V23</f>
        <v>318.44444444445111</v>
      </c>
      <c r="W24" s="13">
        <f>(J24-K24-(L24-(N24*S5)-(M24*U5)-(O24*V5))*Q5+W23)</f>
        <v>-3731.3215094083671</v>
      </c>
      <c r="X24" s="16"/>
      <c r="Y24" s="16"/>
      <c r="Z24" s="16"/>
    </row>
    <row r="25" spans="1:26" ht="12.75" customHeight="1" x14ac:dyDescent="0.2">
      <c r="A25" s="12" t="s">
        <v>126</v>
      </c>
      <c r="B25" s="12">
        <v>3550</v>
      </c>
      <c r="C25" s="12">
        <f t="shared" si="0"/>
        <v>50</v>
      </c>
      <c r="D25" s="12">
        <v>3.2094750426040299</v>
      </c>
      <c r="E25" s="121">
        <v>22</v>
      </c>
      <c r="F25" s="12">
        <v>775.716177138131</v>
      </c>
      <c r="G25" s="122">
        <v>45</v>
      </c>
      <c r="H25" s="12">
        <v>0</v>
      </c>
      <c r="I25" s="12">
        <v>64</v>
      </c>
      <c r="J25" s="13">
        <f t="shared" si="7"/>
        <v>5.0973405109929164</v>
      </c>
      <c r="K25" s="13">
        <f t="shared" si="8"/>
        <v>40.74074074074074</v>
      </c>
      <c r="L25" s="13">
        <f t="shared" si="9"/>
        <v>1362.7407258456233</v>
      </c>
      <c r="M25" s="13">
        <f t="shared" si="10"/>
        <v>94.444444444444443</v>
      </c>
      <c r="N25" s="13">
        <f t="shared" si="12"/>
        <v>0</v>
      </c>
      <c r="O25" s="13">
        <f t="shared" si="11"/>
        <v>117.5925925925926</v>
      </c>
      <c r="P25" s="13">
        <f>J25*P5+P24</f>
        <v>620.30479782422174</v>
      </c>
      <c r="Q25" s="13">
        <f>(L25-(N25*S5)-(M25*U5)-(O25*V5))*Q5+Q24</f>
        <v>5095.380803678323</v>
      </c>
      <c r="R25" s="13">
        <f>M25*R5+R24</f>
        <v>376.51851851851558</v>
      </c>
      <c r="S25" s="13">
        <f>N25*S5+S24</f>
        <v>0</v>
      </c>
      <c r="T25" s="13">
        <f>O25*T5+T24</f>
        <v>436.03703703704372</v>
      </c>
      <c r="U25" s="13">
        <f>M25*U5+U24</f>
        <v>376.51851851851558</v>
      </c>
      <c r="V25" s="13">
        <f>O25*V5+V24</f>
        <v>436.03703703704372</v>
      </c>
      <c r="W25" s="13">
        <f>(J25-K25-(L25-(N25*S5)-(M25*U5)-(O25*V5))*Q5+W24)</f>
        <v>-4917.6685984467013</v>
      </c>
      <c r="X25" s="16"/>
      <c r="Y25" s="16"/>
      <c r="Z25" s="16"/>
    </row>
    <row r="26" spans="1:26" ht="12.75" customHeight="1" x14ac:dyDescent="0.2">
      <c r="A26" s="12" t="s">
        <v>127</v>
      </c>
      <c r="B26" s="12">
        <v>3600</v>
      </c>
      <c r="C26" s="12">
        <f t="shared" si="0"/>
        <v>50</v>
      </c>
      <c r="D26" s="12">
        <v>3.1496664201549698</v>
      </c>
      <c r="E26" s="121">
        <v>22</v>
      </c>
      <c r="F26" s="12">
        <v>910.43824763545695</v>
      </c>
      <c r="G26" s="122">
        <v>30</v>
      </c>
      <c r="H26" s="12">
        <v>0</v>
      </c>
      <c r="I26" s="12">
        <v>67</v>
      </c>
      <c r="J26" s="13">
        <f t="shared" si="7"/>
        <v>5.8880939469990743</v>
      </c>
      <c r="K26" s="13">
        <f t="shared" si="8"/>
        <v>40.74074074074074</v>
      </c>
      <c r="L26" s="13">
        <f t="shared" si="9"/>
        <v>1561.2540970125815</v>
      </c>
      <c r="M26" s="13">
        <f t="shared" si="10"/>
        <v>69.444444444444443</v>
      </c>
      <c r="N26" s="13">
        <f t="shared" si="12"/>
        <v>0</v>
      </c>
      <c r="O26" s="13">
        <f t="shared" si="11"/>
        <v>121.29629629629629</v>
      </c>
      <c r="P26" s="13">
        <f>J26*P5+P25</f>
        <v>626.19289177122084</v>
      </c>
      <c r="Q26" s="13">
        <f>(L26-(N26*S5)-(M26*U5)-(O26*V5))*Q5+Q25</f>
        <v>6465.8941599501641</v>
      </c>
      <c r="R26" s="13">
        <f>M26*R5+R25</f>
        <v>445.96296296296003</v>
      </c>
      <c r="S26" s="13">
        <f>N26*S5+S25</f>
        <v>0</v>
      </c>
      <c r="T26" s="13">
        <f>O26*T5+T25</f>
        <v>557.33333333333997</v>
      </c>
      <c r="U26" s="13">
        <f>M26*U5+U25</f>
        <v>445.96296296296003</v>
      </c>
      <c r="V26" s="13">
        <f>O26*V5+V25</f>
        <v>557.33333333333997</v>
      </c>
      <c r="W26" s="13">
        <f>(J26-K26-(L26-(N26*S5)-(M26*U5)-(O26*V5))*Q5+W25)</f>
        <v>-6323.0346015122841</v>
      </c>
      <c r="X26" s="16"/>
      <c r="Y26" s="16"/>
      <c r="Z26" s="16"/>
    </row>
    <row r="27" spans="1:26" ht="12.75" customHeight="1" x14ac:dyDescent="0.2">
      <c r="A27" s="12" t="s">
        <v>128</v>
      </c>
      <c r="B27" s="12">
        <v>3650</v>
      </c>
      <c r="C27" s="12">
        <f t="shared" si="0"/>
        <v>50</v>
      </c>
      <c r="D27" s="12">
        <v>49.216083896313599</v>
      </c>
      <c r="E27" s="121">
        <v>22</v>
      </c>
      <c r="F27" s="12">
        <v>1162.7498106989799</v>
      </c>
      <c r="G27" s="122">
        <v>39</v>
      </c>
      <c r="H27" s="12">
        <v>0</v>
      </c>
      <c r="I27" s="12">
        <v>71</v>
      </c>
      <c r="J27" s="13">
        <f t="shared" si="7"/>
        <v>48.486805848582016</v>
      </c>
      <c r="K27" s="13">
        <f t="shared" si="8"/>
        <v>40.74074074074074</v>
      </c>
      <c r="L27" s="13">
        <f t="shared" si="9"/>
        <v>1919.618572531886</v>
      </c>
      <c r="M27" s="13">
        <f t="shared" si="10"/>
        <v>63.888888888888886</v>
      </c>
      <c r="N27" s="13">
        <f t="shared" si="12"/>
        <v>0</v>
      </c>
      <c r="O27" s="13">
        <f t="shared" si="11"/>
        <v>127.77777777777777</v>
      </c>
      <c r="P27" s="13">
        <f>J27*P5+P26</f>
        <v>674.67969761980282</v>
      </c>
      <c r="Q27" s="13">
        <f>(L27-(N27*S5)-(M27*U5)-(O27*V5))*Q5+Q26</f>
        <v>8193.8460658153836</v>
      </c>
      <c r="R27" s="13">
        <f>M27*R5+R26</f>
        <v>509.85185185184889</v>
      </c>
      <c r="S27" s="13">
        <f>N27*S5+S26</f>
        <v>0</v>
      </c>
      <c r="T27" s="13">
        <f>O27*T5+T26</f>
        <v>685.11111111111768</v>
      </c>
      <c r="U27" s="13">
        <f>M27*U5+U26</f>
        <v>509.85185185184889</v>
      </c>
      <c r="V27" s="13">
        <f>O27*V5+V26</f>
        <v>685.11111111111768</v>
      </c>
      <c r="W27" s="13">
        <f>(J27-K27-(L27-(N27*S5)-(M27*U5)-(O27*V5))*Q5+W26)</f>
        <v>-8043.2404422696618</v>
      </c>
      <c r="X27" s="16"/>
      <c r="Y27" s="16"/>
      <c r="Z27" s="16"/>
    </row>
    <row r="28" spans="1:26" ht="12.75" customHeight="1" x14ac:dyDescent="0.2">
      <c r="A28" s="12" t="s">
        <v>129</v>
      </c>
      <c r="B28" s="12">
        <v>3700</v>
      </c>
      <c r="C28" s="12">
        <f t="shared" si="0"/>
        <v>50</v>
      </c>
      <c r="D28" s="12">
        <v>11.346546326243701</v>
      </c>
      <c r="E28" s="121">
        <v>0</v>
      </c>
      <c r="F28" s="12">
        <v>1468.83756754041</v>
      </c>
      <c r="G28" s="122">
        <v>66</v>
      </c>
      <c r="H28" s="12">
        <v>0</v>
      </c>
      <c r="I28" s="12">
        <v>75</v>
      </c>
      <c r="J28" s="13">
        <f t="shared" si="7"/>
        <v>56.076509465330837</v>
      </c>
      <c r="K28" s="13">
        <f t="shared" si="8"/>
        <v>20.37037037037037</v>
      </c>
      <c r="L28" s="13">
        <f t="shared" si="9"/>
        <v>2436.654979851287</v>
      </c>
      <c r="M28" s="13">
        <f t="shared" si="10"/>
        <v>97.222222222222229</v>
      </c>
      <c r="N28" s="13">
        <f t="shared" si="12"/>
        <v>0</v>
      </c>
      <c r="O28" s="13">
        <f t="shared" si="11"/>
        <v>135.18518518518519</v>
      </c>
      <c r="P28" s="13">
        <f>J28*P5+P27</f>
        <v>730.75620708513361</v>
      </c>
      <c r="Q28" s="13">
        <f>(L28-(N28*S5)-(M28*U5)-(O28*V5))*Q5+Q27</f>
        <v>10398.093638259263</v>
      </c>
      <c r="R28" s="13">
        <f>M28*R5+R27</f>
        <v>607.07407407407118</v>
      </c>
      <c r="S28" s="13">
        <f>N28*S5+S27</f>
        <v>0</v>
      </c>
      <c r="T28" s="13">
        <f>O28*T5+T27</f>
        <v>820.2962962963029</v>
      </c>
      <c r="U28" s="13">
        <f>M28*U5+U27</f>
        <v>607.07407407407118</v>
      </c>
      <c r="V28" s="13">
        <f>O28*V5+V27</f>
        <v>820.2962962963029</v>
      </c>
      <c r="W28" s="13">
        <f>(J28-K28-(L28-(N28*S5)-(M28*U5)-(O28*V5))*Q5+W27)</f>
        <v>-10211.781875618581</v>
      </c>
      <c r="X28" s="16"/>
      <c r="Y28" s="16"/>
      <c r="Z28" s="16"/>
    </row>
    <row r="29" spans="1:26" ht="12.75" customHeight="1" x14ac:dyDescent="0.2">
      <c r="A29" s="12" t="s">
        <v>130</v>
      </c>
      <c r="B29" s="12">
        <v>3750</v>
      </c>
      <c r="C29" s="12">
        <f t="shared" si="0"/>
        <v>50</v>
      </c>
      <c r="D29" s="12">
        <v>3.74189328011198</v>
      </c>
      <c r="E29" s="12">
        <v>0</v>
      </c>
      <c r="F29" s="12">
        <v>1756.48926031929</v>
      </c>
      <c r="G29" s="122">
        <v>77</v>
      </c>
      <c r="H29" s="12">
        <v>0</v>
      </c>
      <c r="I29" s="12">
        <v>78</v>
      </c>
      <c r="J29" s="13">
        <f t="shared" si="7"/>
        <v>13.970777413292298</v>
      </c>
      <c r="K29" s="13">
        <f t="shared" si="8"/>
        <v>0</v>
      </c>
      <c r="L29" s="13">
        <f t="shared" si="9"/>
        <v>2986.4137294997222</v>
      </c>
      <c r="M29" s="13">
        <f t="shared" si="10"/>
        <v>132.40740740740742</v>
      </c>
      <c r="N29" s="13">
        <f t="shared" si="12"/>
        <v>0</v>
      </c>
      <c r="O29" s="13">
        <f t="shared" si="11"/>
        <v>141.66666666666666</v>
      </c>
      <c r="P29" s="13">
        <f>J29*P5+P28</f>
        <v>744.72698449842596</v>
      </c>
      <c r="Q29" s="13">
        <f>(L29-(N29*S5)-(M29*U5)-(O29*V5))*Q5+Q28</f>
        <v>13110.433293684911</v>
      </c>
      <c r="R29" s="13">
        <f>M29*R5+R28</f>
        <v>739.48148148147857</v>
      </c>
      <c r="S29" s="13">
        <f>N29*S5+S28</f>
        <v>0</v>
      </c>
      <c r="T29" s="13">
        <f>O29*T5+T28</f>
        <v>961.96296296296953</v>
      </c>
      <c r="U29" s="13">
        <f>M29*U5+U28</f>
        <v>739.48148148147857</v>
      </c>
      <c r="V29" s="13">
        <f>O29*V5+V28</f>
        <v>961.96296296296953</v>
      </c>
      <c r="W29" s="13">
        <f>(J29-K29-(L29-(N29*S5)-(M29*U5)-(O29*V5))*Q5+W28)</f>
        <v>-12910.150753630936</v>
      </c>
    </row>
    <row r="30" spans="1:26" ht="12.75" customHeight="1" x14ac:dyDescent="0.2">
      <c r="A30" s="12" t="s">
        <v>131</v>
      </c>
      <c r="B30" s="12">
        <v>3800</v>
      </c>
      <c r="C30" s="12">
        <f t="shared" si="0"/>
        <v>50</v>
      </c>
      <c r="D30" s="12">
        <v>1.8394454592198599</v>
      </c>
      <c r="E30" s="12">
        <v>0</v>
      </c>
      <c r="F30" s="12">
        <v>2044.38218827268</v>
      </c>
      <c r="G30" s="122">
        <v>86</v>
      </c>
      <c r="H30" s="12">
        <v>0</v>
      </c>
      <c r="I30" s="12">
        <v>82</v>
      </c>
      <c r="J30" s="13">
        <f t="shared" si="7"/>
        <v>5.1679062401220737</v>
      </c>
      <c r="K30" s="13">
        <f t="shared" si="8"/>
        <v>0</v>
      </c>
      <c r="L30" s="13">
        <f t="shared" si="9"/>
        <v>3519.325415362935</v>
      </c>
      <c r="M30" s="13">
        <f t="shared" si="10"/>
        <v>150.92592592592592</v>
      </c>
      <c r="N30" s="13">
        <f t="shared" si="12"/>
        <v>0</v>
      </c>
      <c r="O30" s="13">
        <f t="shared" si="11"/>
        <v>148.14814814814815</v>
      </c>
      <c r="P30" s="13">
        <f>J30*P5+P29</f>
        <v>749.89489073854804</v>
      </c>
      <c r="Q30" s="13">
        <f>(L30-(N30*S5)-(M30*U5)-(O30*V5))*Q5+Q29</f>
        <v>16330.684634973772</v>
      </c>
      <c r="R30" s="13">
        <f>M30*R5+R29</f>
        <v>890.40740740740443</v>
      </c>
      <c r="S30" s="13">
        <f>N30*S5+S29</f>
        <v>0</v>
      </c>
      <c r="T30" s="13">
        <f>O30*T5+T29</f>
        <v>1110.1111111111177</v>
      </c>
      <c r="U30" s="13">
        <f>M30*U5+U29</f>
        <v>890.40740740740443</v>
      </c>
      <c r="V30" s="13">
        <f>O30*V5+V29</f>
        <v>1110.1111111111177</v>
      </c>
      <c r="W30" s="13">
        <f>(J30-K30-(L30-(N30*S5)-(M30*U5)-(O30*V5))*Q5+W29)</f>
        <v>-16125.234188679675</v>
      </c>
    </row>
    <row r="31" spans="1:26" ht="12.75" customHeight="1" x14ac:dyDescent="0.2">
      <c r="A31" s="12" t="s">
        <v>132</v>
      </c>
      <c r="B31" s="12">
        <v>3850</v>
      </c>
      <c r="C31" s="12">
        <f t="shared" si="0"/>
        <v>50</v>
      </c>
      <c r="D31" s="12">
        <v>2.1574265261224399</v>
      </c>
      <c r="E31" s="12">
        <v>0</v>
      </c>
      <c r="F31" s="12">
        <v>2373.9723491394002</v>
      </c>
      <c r="G31" s="122">
        <v>98</v>
      </c>
      <c r="H31" s="12">
        <v>0</v>
      </c>
      <c r="I31" s="12">
        <v>84</v>
      </c>
      <c r="J31" s="13">
        <f t="shared" si="7"/>
        <v>3.7008073938354631</v>
      </c>
      <c r="K31" s="13">
        <f t="shared" si="8"/>
        <v>0</v>
      </c>
      <c r="L31" s="13">
        <f t="shared" si="9"/>
        <v>4091.0690161222969</v>
      </c>
      <c r="M31" s="13">
        <f t="shared" si="10"/>
        <v>170.37037037037038</v>
      </c>
      <c r="N31" s="13">
        <f t="shared" si="12"/>
        <v>0</v>
      </c>
      <c r="O31" s="13">
        <f t="shared" si="11"/>
        <v>153.7037037037037</v>
      </c>
      <c r="P31" s="13">
        <f>J31*P5+P30</f>
        <v>753.59569813238352</v>
      </c>
      <c r="Q31" s="13">
        <f>(L31-(N31*S5)-(M31*U5)-(O31*V5))*Q5+Q30</f>
        <v>20097.679577021994</v>
      </c>
      <c r="R31" s="13">
        <f>M31*R5+R30</f>
        <v>1060.7777777777749</v>
      </c>
      <c r="S31" s="13">
        <f>N31*S5+S30</f>
        <v>0</v>
      </c>
      <c r="T31" s="13">
        <f>O31*T5+T30</f>
        <v>1263.8148148148214</v>
      </c>
      <c r="U31" s="13">
        <f>M31*U5+U30</f>
        <v>1060.7777777777749</v>
      </c>
      <c r="V31" s="13">
        <f>O31*V5+V30</f>
        <v>1263.8148148148214</v>
      </c>
      <c r="W31" s="13">
        <f>(J31-K31-(L31-(N31*S5)-(M31*U5)-(O31*V5))*Q5+W30)</f>
        <v>-19888.528323334063</v>
      </c>
    </row>
    <row r="32" spans="1:26" ht="12.75" customHeight="1" x14ac:dyDescent="0.2">
      <c r="A32" s="12" t="s">
        <v>133</v>
      </c>
      <c r="B32" s="12">
        <v>3900</v>
      </c>
      <c r="C32" s="12">
        <f t="shared" si="0"/>
        <v>50</v>
      </c>
      <c r="D32" s="12">
        <v>2.6764044521769401</v>
      </c>
      <c r="E32" s="12">
        <v>0</v>
      </c>
      <c r="F32" s="12">
        <v>2743.9123419314501</v>
      </c>
      <c r="G32" s="122">
        <v>111</v>
      </c>
      <c r="H32" s="12">
        <v>0</v>
      </c>
      <c r="I32" s="12">
        <v>88</v>
      </c>
      <c r="J32" s="13">
        <f t="shared" si="7"/>
        <v>4.4757694243512773</v>
      </c>
      <c r="K32" s="13">
        <f t="shared" si="8"/>
        <v>0</v>
      </c>
      <c r="L32" s="13">
        <f t="shared" si="9"/>
        <v>4738.782121361899</v>
      </c>
      <c r="M32" s="13">
        <f t="shared" si="10"/>
        <v>193.5185185185185</v>
      </c>
      <c r="N32" s="13">
        <f t="shared" si="12"/>
        <v>0</v>
      </c>
      <c r="O32" s="13">
        <f t="shared" si="11"/>
        <v>159.25925925925927</v>
      </c>
      <c r="P32" s="13">
        <f>J32*P5+P31</f>
        <v>758.07146755673477</v>
      </c>
      <c r="Q32" s="13">
        <f>(L32-(N32*S5)-(M32*U5)-(O32*V5))*Q5+Q31</f>
        <v>24483.683920606116</v>
      </c>
      <c r="R32" s="13">
        <f>M32*R5+R31</f>
        <v>1254.2962962962933</v>
      </c>
      <c r="S32" s="13">
        <f>N32*S5+S31</f>
        <v>0</v>
      </c>
      <c r="T32" s="13">
        <f>O32*T5+T31</f>
        <v>1423.0740740740807</v>
      </c>
      <c r="U32" s="13">
        <f>M32*U5+U31</f>
        <v>1254.2962962962933</v>
      </c>
      <c r="V32" s="13">
        <f>O32*V5+V31</f>
        <v>1423.0740740740807</v>
      </c>
      <c r="W32" s="13">
        <f>(J32-K32-(L32-(N32*S5)-(M32*U5)-(O32*V5))*Q5+W31)</f>
        <v>-24270.056897493832</v>
      </c>
    </row>
    <row r="33" spans="1:23" ht="12.75" customHeight="1" x14ac:dyDescent="0.2">
      <c r="A33" s="12" t="s">
        <v>134</v>
      </c>
      <c r="B33" s="12">
        <v>3950</v>
      </c>
      <c r="C33" s="12">
        <f t="shared" si="0"/>
        <v>50</v>
      </c>
      <c r="D33" s="12">
        <v>4.7179221707338002</v>
      </c>
      <c r="E33" s="12">
        <v>0</v>
      </c>
      <c r="F33" s="12">
        <v>3087.71233463312</v>
      </c>
      <c r="G33" s="122">
        <v>116</v>
      </c>
      <c r="H33" s="12">
        <v>0</v>
      </c>
      <c r="I33" s="12">
        <v>91</v>
      </c>
      <c r="J33" s="13">
        <f t="shared" si="7"/>
        <v>6.8465987249173521</v>
      </c>
      <c r="K33" s="13">
        <f t="shared" si="8"/>
        <v>0</v>
      </c>
      <c r="L33" s="13">
        <f t="shared" si="9"/>
        <v>5399.6524783005279</v>
      </c>
      <c r="M33" s="13">
        <f t="shared" si="10"/>
        <v>210.18518518518519</v>
      </c>
      <c r="N33" s="13">
        <f t="shared" si="12"/>
        <v>0</v>
      </c>
      <c r="O33" s="13">
        <f t="shared" si="11"/>
        <v>165.74074074074073</v>
      </c>
      <c r="P33" s="13">
        <f>J33*P5+P32</f>
        <v>764.91806628165216</v>
      </c>
      <c r="Q33" s="13">
        <f>(L33-(N33*S5)-(M33*U5)-(O33*V5))*Q5+Q32</f>
        <v>29507.410472980719</v>
      </c>
      <c r="R33" s="13">
        <f>M33*R5+R32</f>
        <v>1464.4814814814786</v>
      </c>
      <c r="S33" s="13">
        <f>N33*S5+S32</f>
        <v>0</v>
      </c>
      <c r="T33" s="13">
        <f>O33*T5+T32</f>
        <v>1588.8148148148214</v>
      </c>
      <c r="U33" s="13">
        <f>M33*U5+U32</f>
        <v>1464.4814814814786</v>
      </c>
      <c r="V33" s="13">
        <f>O33*V5+V32</f>
        <v>1588.8148148148214</v>
      </c>
      <c r="W33" s="13">
        <f>(J33-K33-(L33-(N33*S5)-(M33*U5)-(O33*V5))*Q5+W32)</f>
        <v>-29286.936851143517</v>
      </c>
    </row>
    <row r="34" spans="1:23" ht="12.75" customHeight="1" x14ac:dyDescent="0.2">
      <c r="A34" s="12" t="s">
        <v>135</v>
      </c>
      <c r="B34" s="12">
        <v>4000</v>
      </c>
      <c r="C34" s="12">
        <f t="shared" si="0"/>
        <v>50</v>
      </c>
      <c r="D34" s="12">
        <v>3.6555697860385399</v>
      </c>
      <c r="E34" s="12">
        <v>0</v>
      </c>
      <c r="F34" s="12">
        <v>3397.0853683396799</v>
      </c>
      <c r="G34" s="122">
        <v>120</v>
      </c>
      <c r="H34" s="12">
        <v>0</v>
      </c>
      <c r="I34" s="12">
        <v>94</v>
      </c>
      <c r="J34" s="13">
        <f t="shared" si="7"/>
        <v>7.7532332933077228</v>
      </c>
      <c r="K34" s="13">
        <f t="shared" si="8"/>
        <v>0</v>
      </c>
      <c r="L34" s="13">
        <f t="shared" si="9"/>
        <v>6004.4423175674083</v>
      </c>
      <c r="M34" s="13">
        <f t="shared" si="10"/>
        <v>218.5185185185185</v>
      </c>
      <c r="N34" s="13">
        <f t="shared" si="12"/>
        <v>0</v>
      </c>
      <c r="O34" s="13">
        <f t="shared" si="11"/>
        <v>171.2962962962963</v>
      </c>
      <c r="P34" s="13">
        <f>J34*P5+P33</f>
        <v>772.6712995749599</v>
      </c>
      <c r="Q34" s="13">
        <f>(L34-(N34*S5)-(M34*U5)-(O34*V5))*Q5+Q33</f>
        <v>35122.037975733314</v>
      </c>
      <c r="R34" s="13">
        <f>M34*R5+R33</f>
        <v>1682.999999999997</v>
      </c>
      <c r="S34" s="13">
        <f>N34*S5+S33</f>
        <v>0</v>
      </c>
      <c r="T34" s="13">
        <f>O34*T5+T33</f>
        <v>1760.1111111111177</v>
      </c>
      <c r="U34" s="13">
        <f>M34*U5+U33</f>
        <v>1682.999999999997</v>
      </c>
      <c r="V34" s="13">
        <f>O34*V5+V33</f>
        <v>1760.1111111111177</v>
      </c>
      <c r="W34" s="13">
        <f>(J34-K34-(L34-(N34*S5)-(M34*U5)-(O34*V5))*Q5+W33)</f>
        <v>-34893.811120602804</v>
      </c>
    </row>
    <row r="35" spans="1:23" ht="12.75" customHeight="1" x14ac:dyDescent="0.2">
      <c r="A35" s="12" t="s">
        <v>136</v>
      </c>
      <c r="B35" s="12">
        <v>4050</v>
      </c>
      <c r="C35" s="12">
        <f t="shared" si="0"/>
        <v>50</v>
      </c>
      <c r="D35" s="12">
        <v>3.2754634051161702</v>
      </c>
      <c r="E35" s="12">
        <v>0</v>
      </c>
      <c r="F35" s="12">
        <v>3656.0219239165199</v>
      </c>
      <c r="G35" s="122">
        <v>124</v>
      </c>
      <c r="H35" s="12">
        <v>0</v>
      </c>
      <c r="I35" s="12">
        <v>97</v>
      </c>
      <c r="J35" s="13">
        <f t="shared" si="7"/>
        <v>6.41762332514325</v>
      </c>
      <c r="K35" s="13">
        <f t="shared" si="8"/>
        <v>0</v>
      </c>
      <c r="L35" s="13">
        <f t="shared" si="9"/>
        <v>6530.6549002372212</v>
      </c>
      <c r="M35" s="13">
        <f t="shared" si="10"/>
        <v>225.92592592592592</v>
      </c>
      <c r="N35" s="13">
        <f t="shared" si="12"/>
        <v>0</v>
      </c>
      <c r="O35" s="13">
        <f t="shared" si="11"/>
        <v>176.85185185185185</v>
      </c>
      <c r="P35" s="13">
        <f>J35*P5+P34</f>
        <v>779.08892290010317</v>
      </c>
      <c r="Q35" s="13">
        <f>(L35-(N35*S5)-(M35*U5)-(O35*V5))*Q5+Q34</f>
        <v>41249.91509819276</v>
      </c>
      <c r="R35" s="13">
        <f>M35*R5+R34</f>
        <v>1908.9259259259229</v>
      </c>
      <c r="S35" s="13">
        <f>N35*S5+S34</f>
        <v>0</v>
      </c>
      <c r="T35" s="13">
        <f>O35*T5+T34</f>
        <v>1936.9629629629694</v>
      </c>
      <c r="U35" s="13">
        <f>M35*U5+U34</f>
        <v>1908.9259259259229</v>
      </c>
      <c r="V35" s="13">
        <f>O35*V5+V34</f>
        <v>1936.9629629629694</v>
      </c>
      <c r="W35" s="13">
        <f>(J35-K35-(L35-(N35*S5)-(M35*U5)-(O35*V5))*Q5+W34)</f>
        <v>-41015.270619737101</v>
      </c>
    </row>
    <row r="36" spans="1:23" ht="12.75" customHeight="1" x14ac:dyDescent="0.2">
      <c r="A36" s="12" t="s">
        <v>137</v>
      </c>
      <c r="B36" s="12">
        <v>4100</v>
      </c>
      <c r="C36" s="12">
        <f t="shared" si="0"/>
        <v>50</v>
      </c>
      <c r="D36" s="12">
        <v>4.2661502582777704</v>
      </c>
      <c r="E36" s="12">
        <v>0</v>
      </c>
      <c r="F36" s="12">
        <v>3938.43832238804</v>
      </c>
      <c r="G36" s="122">
        <v>135</v>
      </c>
      <c r="H36" s="12">
        <v>0</v>
      </c>
      <c r="I36" s="12">
        <v>99</v>
      </c>
      <c r="J36" s="13">
        <f t="shared" si="7"/>
        <v>6.9829756142536485</v>
      </c>
      <c r="K36" s="13">
        <f t="shared" si="8"/>
        <v>0</v>
      </c>
      <c r="L36" s="13">
        <f t="shared" si="9"/>
        <v>7031.9076354671852</v>
      </c>
      <c r="M36" s="13">
        <f t="shared" si="10"/>
        <v>239.81481481481481</v>
      </c>
      <c r="N36" s="13">
        <f t="shared" si="12"/>
        <v>0</v>
      </c>
      <c r="O36" s="13">
        <f t="shared" si="11"/>
        <v>181.4814814814815</v>
      </c>
      <c r="P36" s="13">
        <f>J36*P5+P35</f>
        <v>786.0718985143568</v>
      </c>
      <c r="Q36" s="13">
        <f>(L36-(N36*S5)-(M36*U5)-(O36*V5))*Q5+Q35</f>
        <v>47860.526437363646</v>
      </c>
      <c r="R36" s="13">
        <f>M36*R5+R35</f>
        <v>2148.7407407407377</v>
      </c>
      <c r="S36" s="13">
        <f>N36*S5+S35</f>
        <v>0</v>
      </c>
      <c r="T36" s="13">
        <f>O36*T5+T35</f>
        <v>2118.4444444444507</v>
      </c>
      <c r="U36" s="13">
        <f>M36*U5+U35</f>
        <v>2148.7407407407377</v>
      </c>
      <c r="V36" s="13">
        <f>O36*V5+V35</f>
        <v>2118.4444444444507</v>
      </c>
      <c r="W36" s="13">
        <f>(J36-K36-(L36-(N36*S5)-(M36*U5)-(O36*V5))*Q5+W35)</f>
        <v>-47618.898983293737</v>
      </c>
    </row>
    <row r="37" spans="1:23" ht="12.75" customHeight="1" x14ac:dyDescent="0.2">
      <c r="A37" s="12" t="s">
        <v>138</v>
      </c>
      <c r="B37" s="12">
        <v>4150</v>
      </c>
      <c r="C37" s="12">
        <f t="shared" si="0"/>
        <v>50</v>
      </c>
      <c r="D37" s="12">
        <v>0</v>
      </c>
      <c r="E37" s="12">
        <v>0</v>
      </c>
      <c r="F37" s="12">
        <v>2430.9947421554798</v>
      </c>
      <c r="G37" s="122">
        <v>92</v>
      </c>
      <c r="H37" s="12">
        <v>0</v>
      </c>
      <c r="I37" s="12">
        <v>54</v>
      </c>
      <c r="J37" s="13">
        <f t="shared" si="7"/>
        <v>3.9501391280349729</v>
      </c>
      <c r="K37" s="13">
        <f t="shared" si="8"/>
        <v>0</v>
      </c>
      <c r="L37" s="13">
        <f t="shared" si="9"/>
        <v>5897.6232079106667</v>
      </c>
      <c r="M37" s="13">
        <f t="shared" si="10"/>
        <v>210.18518518518519</v>
      </c>
      <c r="N37" s="13">
        <f t="shared" si="12"/>
        <v>0</v>
      </c>
      <c r="O37" s="13">
        <f t="shared" si="11"/>
        <v>141.66666666666666</v>
      </c>
      <c r="P37" s="13">
        <f>J37*P5+P36</f>
        <v>790.02203764239175</v>
      </c>
      <c r="Q37" s="13">
        <f>(L37-(N37*S5)-(M37*U5)-(O37*V5))*Q5+Q36</f>
        <v>53406.297793422462</v>
      </c>
      <c r="R37" s="13">
        <f>M37*R5+R36</f>
        <v>2358.9259259259229</v>
      </c>
      <c r="S37" s="13">
        <f>N37*S5+S36</f>
        <v>0</v>
      </c>
      <c r="T37" s="13">
        <f>O37*T5+T36</f>
        <v>2260.1111111111172</v>
      </c>
      <c r="U37" s="13">
        <f>M37*U5+U36</f>
        <v>2358.9259259259229</v>
      </c>
      <c r="V37" s="13">
        <f>O37*V5+V36</f>
        <v>2260.1111111111172</v>
      </c>
      <c r="W37" s="13">
        <f>(J37-K37-(L37-(N37*S5)-(M37*U5)-(O37*V5))*Q5+W36)</f>
        <v>-53160.720200224518</v>
      </c>
    </row>
    <row r="38" spans="1:23" ht="12.75" customHeight="1" x14ac:dyDescent="0.2">
      <c r="A38" s="12" t="s">
        <v>139</v>
      </c>
      <c r="B38" s="12">
        <v>4175</v>
      </c>
      <c r="C38" s="12">
        <f t="shared" si="0"/>
        <v>25</v>
      </c>
      <c r="D38" s="12">
        <v>0</v>
      </c>
      <c r="E38" s="12">
        <v>0</v>
      </c>
      <c r="F38" s="12">
        <v>2531.75145639428</v>
      </c>
      <c r="G38" s="122">
        <v>83</v>
      </c>
      <c r="H38" s="12">
        <v>0</v>
      </c>
      <c r="I38" s="12">
        <v>63</v>
      </c>
      <c r="J38" s="13">
        <f t="shared" si="7"/>
        <v>0</v>
      </c>
      <c r="K38" s="13">
        <f t="shared" si="8"/>
        <v>0</v>
      </c>
      <c r="L38" s="13">
        <f t="shared" si="9"/>
        <v>2297.5676845137777</v>
      </c>
      <c r="M38" s="13">
        <f t="shared" si="10"/>
        <v>81.018518518518519</v>
      </c>
      <c r="N38" s="13">
        <f t="shared" si="12"/>
        <v>0</v>
      </c>
      <c r="O38" s="13">
        <f t="shared" si="11"/>
        <v>54.166666666666664</v>
      </c>
      <c r="P38" s="13">
        <f>J38*P5+P37</f>
        <v>790.02203764239175</v>
      </c>
      <c r="Q38" s="13">
        <f>(L38-(N38*S5)-(M38*U5)-(O38*V5))*Q5+Q37</f>
        <v>55568.680292751058</v>
      </c>
      <c r="R38" s="13">
        <f>M38*R5+R37</f>
        <v>2439.9444444444416</v>
      </c>
      <c r="S38" s="13">
        <f>N38*S5+S37</f>
        <v>0</v>
      </c>
      <c r="T38" s="13">
        <f>O38*T5+T37</f>
        <v>2314.2777777777837</v>
      </c>
      <c r="U38" s="13">
        <f>M38*U5+U37</f>
        <v>2439.9444444444416</v>
      </c>
      <c r="V38" s="13">
        <f>O38*V5+V37</f>
        <v>2314.2777777777837</v>
      </c>
      <c r="W38" s="13">
        <f>(J38-K38-(L38-(N38*S5)-(M38*U5)-(O38*V5))*Q5+W37)</f>
        <v>-55323.102699553114</v>
      </c>
    </row>
    <row r="39" spans="1:23" ht="12.75" customHeight="1" x14ac:dyDescent="0.2">
      <c r="A39" s="12"/>
      <c r="B39" s="12"/>
      <c r="C39" s="12"/>
      <c r="D39" s="12"/>
      <c r="E39" s="12"/>
      <c r="F39" s="12"/>
      <c r="G39" s="122"/>
      <c r="H39" s="12"/>
      <c r="I39" s="12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1:23" ht="12.75" customHeight="1" x14ac:dyDescent="0.2">
      <c r="A40" s="12" t="s">
        <v>140</v>
      </c>
      <c r="B40" s="12">
        <v>4357</v>
      </c>
      <c r="C40" s="12">
        <v>0</v>
      </c>
      <c r="D40" s="12">
        <v>1.5048937857500299E-3</v>
      </c>
      <c r="E40" s="12">
        <v>0</v>
      </c>
      <c r="F40" s="12">
        <v>2515.6956796426898</v>
      </c>
      <c r="G40" s="122">
        <v>68</v>
      </c>
      <c r="H40" s="12">
        <v>0</v>
      </c>
      <c r="I40" s="12">
        <v>58</v>
      </c>
      <c r="J40" s="13">
        <f>AVERAGE(D38:D40)*(C40)/27</f>
        <v>0</v>
      </c>
      <c r="K40" s="13">
        <f>AVERAGE(E39:E40)*(C40)/27</f>
        <v>0</v>
      </c>
      <c r="L40" s="13">
        <f>AVERAGE(F39:F40)*(C40)/27</f>
        <v>0</v>
      </c>
      <c r="M40" s="13">
        <f>AVERAGE(G39:G40)*(C40)/27</f>
        <v>0</v>
      </c>
      <c r="N40" s="13">
        <f>AVERAGE(H38:H40)*(C40)/27</f>
        <v>0</v>
      </c>
      <c r="O40" s="13">
        <f>AVERAGE(I39:I40)*(C40)/27</f>
        <v>0</v>
      </c>
      <c r="P40" s="13">
        <f>J40*P5+P38</f>
        <v>790.02203764239175</v>
      </c>
      <c r="Q40" s="13">
        <f>(L40-(N40*S5)-(M40*U5)-(O40*V5))*Q5+Q38</f>
        <v>55568.680292751058</v>
      </c>
      <c r="R40" s="13">
        <f>M40*R5+R38</f>
        <v>2439.9444444444416</v>
      </c>
      <c r="S40" s="13">
        <f>N40*S5+S38</f>
        <v>0</v>
      </c>
      <c r="T40" s="13">
        <f>O40*T5+T38</f>
        <v>2314.2777777777837</v>
      </c>
      <c r="U40" s="13">
        <f>M40*U5+U38</f>
        <v>2439.9444444444416</v>
      </c>
      <c r="V40" s="13">
        <f>O40*V5+V38</f>
        <v>2314.2777777777837</v>
      </c>
      <c r="W40" s="13">
        <f>(J40-K40-(L40-(N40*S5)-(M40*U5)-(O40*V5))*Q5+W38)</f>
        <v>-55323.102699553114</v>
      </c>
    </row>
    <row r="41" spans="1:23" ht="12.75" customHeight="1" x14ac:dyDescent="0.2">
      <c r="A41" s="12" t="s">
        <v>141</v>
      </c>
      <c r="B41" s="12">
        <v>4400</v>
      </c>
      <c r="C41" s="12">
        <f t="shared" si="0"/>
        <v>43</v>
      </c>
      <c r="D41" s="12">
        <v>0</v>
      </c>
      <c r="E41" s="12">
        <v>0</v>
      </c>
      <c r="F41" s="12">
        <v>2209.9359148389599</v>
      </c>
      <c r="G41" s="122">
        <v>68</v>
      </c>
      <c r="H41" s="12">
        <v>0</v>
      </c>
      <c r="I41" s="12">
        <v>49</v>
      </c>
      <c r="J41" s="13">
        <f>AVERAGE(D40:D41)*(C41)/27</f>
        <v>1.1983413479120608E-3</v>
      </c>
      <c r="K41" s="13">
        <f>AVERAGE(E40:E41)*(C41)/27</f>
        <v>0</v>
      </c>
      <c r="L41" s="13">
        <f>AVERAGE(F40:F41)*(C41)/27</f>
        <v>3763.0029363464992</v>
      </c>
      <c r="M41" s="13">
        <f>AVERAGE(G40:G41)*(C41)/27</f>
        <v>108.29629629629629</v>
      </c>
      <c r="N41" s="13">
        <f>AVERAGE(H40:H41)*(C41)/27</f>
        <v>0</v>
      </c>
      <c r="O41" s="13">
        <f>AVERAGE(I40:I41)*(C41)/27</f>
        <v>85.203703703703709</v>
      </c>
      <c r="P41" s="13">
        <f>J41*P5+P40</f>
        <v>790.02323598373971</v>
      </c>
      <c r="Q41" s="13">
        <f>(L41-(N41*S5)-(M41*U5)-(O41*V5))*Q5+Q40</f>
        <v>59138.183229097558</v>
      </c>
      <c r="R41" s="13">
        <f>M41*R5+R40</f>
        <v>2548.2407407407377</v>
      </c>
      <c r="S41" s="13">
        <f>N41*S5+S40</f>
        <v>0</v>
      </c>
      <c r="T41" s="13">
        <f>O41*T5+T40</f>
        <v>2399.4814814814877</v>
      </c>
      <c r="U41" s="13">
        <f>M41*U5+U40</f>
        <v>2548.2407407407377</v>
      </c>
      <c r="V41" s="13">
        <f>O41*V5+V40</f>
        <v>2399.4814814814877</v>
      </c>
      <c r="W41" s="13">
        <f>(J41-K41-(L41-(N41*S5)-(M41*U5)-(O41*V5))*Q5+W40)</f>
        <v>-58892.604437558264</v>
      </c>
    </row>
    <row r="42" spans="1:23" ht="12.75" customHeight="1" x14ac:dyDescent="0.2">
      <c r="A42" s="12" t="s">
        <v>142</v>
      </c>
      <c r="B42" s="12">
        <v>4450</v>
      </c>
      <c r="C42" s="12">
        <f t="shared" si="0"/>
        <v>50</v>
      </c>
      <c r="D42" s="12">
        <v>0</v>
      </c>
      <c r="E42" s="12">
        <v>0</v>
      </c>
      <c r="F42" s="12">
        <v>4042.7679971622802</v>
      </c>
      <c r="G42" s="122">
        <v>126</v>
      </c>
      <c r="H42" s="12">
        <v>0</v>
      </c>
      <c r="I42" s="12">
        <v>97</v>
      </c>
      <c r="J42" s="13">
        <f>AVERAGE(D41:D42)*(C42)/27</f>
        <v>0</v>
      </c>
      <c r="K42" s="13">
        <f>AVERAGE(E41:E42)*(C42)/27</f>
        <v>0</v>
      </c>
      <c r="L42" s="13">
        <f>AVERAGE(F41:F42)*(C42)/27</f>
        <v>5789.5406592604068</v>
      </c>
      <c r="M42" s="13">
        <f>AVERAGE(G41:G42)*(C42)/27</f>
        <v>179.62962962962962</v>
      </c>
      <c r="N42" s="13">
        <f>AVERAGE(H41:H42)*(C42)/27</f>
        <v>0</v>
      </c>
      <c r="O42" s="13">
        <f>AVERAGE(I41:I42)*(C42)/27</f>
        <v>135.18518518518519</v>
      </c>
      <c r="P42" s="13">
        <f>J42*P5+P41</f>
        <v>790.02323598373971</v>
      </c>
      <c r="Q42" s="13">
        <f>(L42-(N42*S5)-(M42*U5)-(O42*V5))*Q5+Q41</f>
        <v>64612.909073543153</v>
      </c>
      <c r="R42" s="13">
        <f>M42*R5+R41</f>
        <v>2727.8703703703673</v>
      </c>
      <c r="S42" s="13">
        <f>N42*S5+S41</f>
        <v>0</v>
      </c>
      <c r="T42" s="13">
        <f>O42*T5+T41</f>
        <v>2534.6666666666729</v>
      </c>
      <c r="U42" s="13">
        <f>M42*U5+U41</f>
        <v>2727.8703703703673</v>
      </c>
      <c r="V42" s="13">
        <f>O42*V5+V41</f>
        <v>2534.6666666666729</v>
      </c>
      <c r="W42" s="13">
        <f>(J42-K42-(L42-(N42*S5)-(M42*U5)-(O42*V5))*Q5+W41)</f>
        <v>-64367.330282003859</v>
      </c>
    </row>
    <row r="43" spans="1:23" ht="12.75" customHeight="1" x14ac:dyDescent="0.2">
      <c r="A43" s="12" t="s">
        <v>143</v>
      </c>
      <c r="B43" s="12">
        <v>4503</v>
      </c>
      <c r="C43" s="12">
        <f t="shared" si="0"/>
        <v>53</v>
      </c>
      <c r="D43" s="12">
        <v>0</v>
      </c>
      <c r="E43" s="12">
        <v>0</v>
      </c>
      <c r="F43" s="12">
        <v>3151.7390009808701</v>
      </c>
      <c r="G43" s="122">
        <v>81</v>
      </c>
      <c r="H43" s="12">
        <v>0</v>
      </c>
      <c r="I43" s="12">
        <v>101</v>
      </c>
      <c r="J43" s="13">
        <f>AVERAGE(D42:D43)*(C43)/27</f>
        <v>0</v>
      </c>
      <c r="K43" s="13">
        <f>AVERAGE(E42:E43)*(C43)/27</f>
        <v>0</v>
      </c>
      <c r="L43" s="13">
        <f>AVERAGE(F42:F43)*(C43)/27</f>
        <v>7061.2753870664246</v>
      </c>
      <c r="M43" s="13">
        <f>AVERAGE(G42:G43)*(C43)/27</f>
        <v>203.16666666666666</v>
      </c>
      <c r="N43" s="13">
        <f>AVERAGE(H42:H43)*(C43)/27</f>
        <v>0</v>
      </c>
      <c r="O43" s="13">
        <f>AVERAGE(I42:I43)*(C43)/27</f>
        <v>194.33333333333334</v>
      </c>
      <c r="P43" s="13">
        <f>J43*P5+P42</f>
        <v>790.02323598373971</v>
      </c>
      <c r="Q43" s="13">
        <f>(L43-(N43*S5)-(M43*U5)-(O43*V5))*Q5+Q42</f>
        <v>71276.684460609584</v>
      </c>
      <c r="R43" s="13">
        <f>M43*R5+R42</f>
        <v>2931.0370370370338</v>
      </c>
      <c r="S43" s="13">
        <f>N43*S5+S42</f>
        <v>0</v>
      </c>
      <c r="T43" s="13">
        <f>O43*T5+T42</f>
        <v>2729.0000000000064</v>
      </c>
      <c r="U43" s="13">
        <f>M43*U5+U42</f>
        <v>2931.0370370370338</v>
      </c>
      <c r="V43" s="13">
        <f>O43*V5+V42</f>
        <v>2729.0000000000064</v>
      </c>
      <c r="W43" s="13">
        <f>(J43-K43-(L43-(N43*S5)-(M43*U5)-(O43*V5))*Q5+W42)</f>
        <v>-71031.105669070283</v>
      </c>
    </row>
    <row r="44" spans="1:23" ht="12.7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1:23" ht="12.7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1:23" ht="12.7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1:23" ht="12.7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</row>
    <row r="48" spans="1:23" ht="12.7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</row>
    <row r="49" spans="1:20" ht="12.7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</row>
    <row r="50" spans="1:20" ht="12.7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3"/>
      <c r="K50" s="13"/>
      <c r="L50" s="13"/>
      <c r="M50" s="13"/>
      <c r="N50" s="13"/>
      <c r="O50" s="13"/>
      <c r="P50" s="13"/>
      <c r="Q50" s="13"/>
      <c r="R50" s="13"/>
      <c r="S50" s="13"/>
      <c r="T50" s="13"/>
    </row>
    <row r="51" spans="1:20" ht="12.7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</row>
    <row r="52" spans="1:20" ht="12.7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</row>
    <row r="53" spans="1:20" ht="12.7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1:20" ht="12.7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1:20" ht="12.7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1:20" ht="12.7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1:20" ht="12.7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1:20" ht="12.7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1:20" ht="12.7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1:20" ht="12.7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1:20" ht="12.7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1:20" ht="12.7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1:20" ht="12.7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  <row r="64" spans="1:20" ht="12.7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</row>
    <row r="65" spans="1:20" ht="12.7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</row>
    <row r="66" spans="1:20" ht="12.7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</row>
    <row r="67" spans="1:20" ht="12.7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</row>
    <row r="68" spans="1:20" ht="12.7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1:20" ht="12.7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1:20" ht="12.7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1:20" ht="12.7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</row>
    <row r="72" spans="1:20" ht="12.7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</row>
    <row r="73" spans="1:20" ht="12.7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</row>
    <row r="74" spans="1:20" ht="12.7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</row>
    <row r="75" spans="1:20" ht="12.7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ht="12.7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1:20" ht="12.7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</row>
    <row r="78" spans="1:20" ht="12.7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</row>
    <row r="79" spans="1:20" ht="12.7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</row>
    <row r="80" spans="1:20" ht="12.7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</row>
    <row r="81" spans="1:20" ht="12.7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1:20" ht="12.7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</row>
    <row r="83" spans="1:20" ht="12.7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1:20" ht="12.7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</row>
    <row r="85" spans="1:20" ht="12.7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1:20" ht="12.7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</row>
    <row r="87" spans="1:20" ht="12.7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1:20" ht="12.7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</row>
    <row r="89" spans="1:20" ht="12.7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</row>
    <row r="90" spans="1:20" ht="12.7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1:20" ht="12.7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1:20" ht="12.7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</row>
    <row r="93" spans="1:20" ht="12.7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</row>
    <row r="94" spans="1:20" ht="12.7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</row>
    <row r="95" spans="1:20" ht="12.7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</row>
    <row r="96" spans="1:20" ht="12.7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</row>
    <row r="97" spans="1:20" ht="12.7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1:20" ht="12.7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1:20" ht="12.7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1:20" ht="12.7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1:20" ht="12.7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</row>
    <row r="102" spans="1:20" ht="12.7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</row>
    <row r="103" spans="1:20" ht="12.7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</row>
    <row r="104" spans="1:20" ht="12.7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1:20" ht="12.7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</row>
    <row r="106" spans="1:20" ht="12.7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1:20" ht="12.7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</row>
    <row r="108" spans="1:20" ht="12.7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</row>
    <row r="109" spans="1:20" ht="12.7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1:20" ht="12.7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1:20" ht="12.7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</row>
    <row r="112" spans="1:20" ht="12.7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1:20" ht="12.7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</row>
    <row r="114" spans="1:20" ht="12.7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1:20" ht="12.7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</row>
    <row r="116" spans="1:20" ht="12.7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</row>
    <row r="117" spans="1:20" ht="12.7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</row>
    <row r="118" spans="1:20" ht="12.7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</row>
    <row r="119" spans="1:20" ht="12.7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</row>
    <row r="120" spans="1:20" ht="12.7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1:20" ht="12.7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</row>
    <row r="122" spans="1:20" ht="12.7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</row>
    <row r="123" spans="1:20" ht="12.7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</row>
    <row r="124" spans="1:20" ht="12.7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</row>
    <row r="125" spans="1:20" ht="12.7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</row>
    <row r="126" spans="1:20" ht="12.7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1:20" ht="12.7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</row>
    <row r="128" spans="1:20" ht="12.7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1:20" ht="12.7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</row>
    <row r="130" spans="1:20" ht="12.7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</row>
    <row r="131" spans="1:20" ht="12.7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</row>
    <row r="132" spans="1:20" ht="12.7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</row>
    <row r="133" spans="1:20" ht="12.7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 ht="12.7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  <row r="135" spans="1:20" ht="12.7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</row>
    <row r="136" spans="1:20" ht="12.7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</row>
    <row r="137" spans="1:20" ht="12.7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</row>
    <row r="138" spans="1:20" ht="12.7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</row>
    <row r="139" spans="1:20" ht="12.7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</row>
    <row r="140" spans="1:20" ht="12.7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</row>
    <row r="141" spans="1:20" ht="12.7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</row>
    <row r="142" spans="1:20" ht="12.7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</row>
    <row r="143" spans="1:20" ht="12.7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ht="12.7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</row>
    <row r="145" spans="1:20" ht="12.7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</row>
    <row r="146" spans="1:20" ht="12.7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</row>
    <row r="147" spans="1:20" ht="12.7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</row>
    <row r="148" spans="1:20" ht="12.7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</row>
    <row r="149" spans="1:20" ht="12.7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</row>
    <row r="150" spans="1:20" ht="12.7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</row>
    <row r="151" spans="1:20" ht="12.7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</row>
    <row r="152" spans="1:20" ht="12.7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</row>
    <row r="153" spans="1:20" ht="12.7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</row>
    <row r="154" spans="1:20" ht="12.7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</row>
    <row r="155" spans="1:20" ht="12.7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</row>
    <row r="156" spans="1:20" ht="12.7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</row>
    <row r="157" spans="1:20" ht="12.7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</row>
    <row r="158" spans="1:20" ht="12.7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</row>
    <row r="159" spans="1:20" ht="12.7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</row>
    <row r="160" spans="1:20" ht="12.7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</row>
    <row r="161" spans="1:20" ht="12.7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</row>
    <row r="162" spans="1:20" ht="12.7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</row>
    <row r="163" spans="1:20" ht="12.7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</row>
    <row r="164" spans="1:20" ht="12.7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</row>
    <row r="165" spans="1:20" ht="12.7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</row>
    <row r="166" spans="1:20" ht="12.7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</row>
    <row r="167" spans="1:20" ht="12.7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</row>
    <row r="168" spans="1:20" ht="12.7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</row>
    <row r="169" spans="1:20" ht="12.7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</row>
    <row r="170" spans="1:20" ht="12.7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</row>
    <row r="171" spans="1:20" ht="12.7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</row>
    <row r="172" spans="1:20" ht="12.7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</row>
    <row r="173" spans="1:20" ht="12.7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</row>
    <row r="174" spans="1:20" ht="12.7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</row>
    <row r="175" spans="1:20" ht="12.7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</row>
    <row r="176" spans="1:20" ht="12.7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</row>
    <row r="177" spans="1:20" ht="12.7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1:20" ht="12.7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1:20" ht="12.7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1:20" ht="12.7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</row>
    <row r="181" spans="1:20" ht="12.7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</row>
    <row r="182" spans="1:20" ht="12.7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</row>
    <row r="183" spans="1:20" ht="12.7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</row>
    <row r="184" spans="1:20" ht="12.7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</row>
    <row r="185" spans="1:20" ht="12.7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</row>
    <row r="186" spans="1:20" ht="12.7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</row>
    <row r="187" spans="1:20" ht="12.7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</row>
    <row r="188" spans="1:20" ht="12.7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</row>
    <row r="189" spans="1:20" ht="12.7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</row>
    <row r="190" spans="1:20" ht="12.7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</row>
    <row r="191" spans="1:20" ht="12.7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</row>
    <row r="192" spans="1:20" ht="12.7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</row>
    <row r="193" spans="1:20" ht="12.7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</row>
    <row r="194" spans="1:20" ht="12.7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</row>
    <row r="195" spans="1:20" ht="12.7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</row>
    <row r="196" spans="1:20" ht="12.7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</row>
    <row r="197" spans="1:20" ht="12.7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</row>
    <row r="198" spans="1:20" ht="12.7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</row>
    <row r="199" spans="1:20" ht="12.7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</row>
    <row r="200" spans="1:20" ht="12.7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</row>
    <row r="201" spans="1:20" ht="12.7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</row>
    <row r="202" spans="1:20" ht="12.7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</row>
    <row r="203" spans="1:20" ht="12.7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</row>
    <row r="204" spans="1:20" ht="12.7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</row>
    <row r="205" spans="1:20" ht="12.7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</row>
    <row r="206" spans="1:20" ht="12.7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</row>
    <row r="207" spans="1:20" ht="12.7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</row>
    <row r="208" spans="1:20" ht="12.7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</row>
    <row r="209" spans="1:20" ht="12.7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</row>
    <row r="210" spans="1:20" ht="12.7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</row>
    <row r="211" spans="1:20" ht="12.7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ht="12.7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</row>
    <row r="213" spans="1:20" ht="12.7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</row>
    <row r="214" spans="1:20" ht="12.7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</row>
    <row r="215" spans="1:20" ht="12.7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</row>
    <row r="216" spans="1:20" ht="12.7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</row>
    <row r="217" spans="1:20" ht="12.7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</row>
    <row r="218" spans="1:20" ht="12.7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</row>
    <row r="219" spans="1:20" ht="12.7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</row>
    <row r="220" spans="1:20" ht="12.7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</row>
    <row r="221" spans="1:20" ht="12.7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</row>
    <row r="222" spans="1:20" ht="12.7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</row>
    <row r="223" spans="1:20" ht="12.7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</row>
    <row r="224" spans="1:20" ht="12.7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</row>
    <row r="225" spans="1:20" ht="12.7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</row>
    <row r="226" spans="1:20" ht="12.7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</row>
    <row r="227" spans="1:20" ht="12.7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</row>
    <row r="228" spans="1:20" ht="12.7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</row>
    <row r="229" spans="1:20" ht="12.7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</row>
    <row r="230" spans="1:20" ht="12.7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</row>
    <row r="231" spans="1:20" ht="12.7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</row>
    <row r="232" spans="1:20" ht="12.7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</row>
    <row r="233" spans="1:20" ht="12.7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</row>
    <row r="234" spans="1:20" ht="12.7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</row>
    <row r="235" spans="1:20" ht="12.7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</row>
    <row r="236" spans="1:20" ht="12.7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</row>
    <row r="237" spans="1:20" ht="12.7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</row>
    <row r="238" spans="1:20" ht="12.7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</row>
    <row r="239" spans="1:20" ht="12.7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</row>
    <row r="240" spans="1:20" ht="12.7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</row>
    <row r="241" spans="1:20" ht="12.7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</row>
    <row r="242" spans="1:20" ht="12.7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</row>
    <row r="243" spans="1:20" ht="12.7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</row>
    <row r="244" spans="1:20" ht="12.7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</row>
    <row r="245" spans="1:20" ht="12.7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</row>
    <row r="246" spans="1:20" ht="12.7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</row>
    <row r="247" spans="1:20" ht="12.7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</row>
    <row r="248" spans="1:20" ht="12.7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</row>
    <row r="249" spans="1:20" ht="12.7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</row>
    <row r="250" spans="1:20" ht="12.7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</row>
    <row r="251" spans="1:20" ht="12.7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</row>
    <row r="252" spans="1:20" ht="12.7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</row>
    <row r="253" spans="1:20" ht="12.7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 ht="12.7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</row>
    <row r="255" spans="1:20" ht="12.7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</row>
    <row r="256" spans="1:20" ht="12.7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</row>
    <row r="257" spans="1:20" ht="12.7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</row>
    <row r="258" spans="1:20" ht="12.7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</row>
    <row r="259" spans="1:20" ht="12.7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</row>
    <row r="260" spans="1:20" ht="12.7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</row>
    <row r="261" spans="1:20" ht="12.7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</row>
    <row r="262" spans="1:20" ht="12.7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</row>
    <row r="263" spans="1:20" ht="12.7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</row>
    <row r="264" spans="1:20" ht="12.7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</row>
    <row r="265" spans="1:20" ht="12.7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</row>
    <row r="266" spans="1:20" ht="12.7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</row>
    <row r="267" spans="1:20" ht="12.7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</row>
    <row r="268" spans="1:20" ht="12.7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</row>
    <row r="269" spans="1:20" ht="12.7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</row>
    <row r="270" spans="1:20" ht="12.7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</row>
    <row r="271" spans="1:20" ht="12.7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</row>
    <row r="272" spans="1:20" ht="12.7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</row>
    <row r="273" spans="1:20" ht="12.7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</row>
    <row r="274" spans="1:20" ht="12.7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</row>
    <row r="275" spans="1:20" ht="12.7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</row>
    <row r="276" spans="1:20" ht="12.7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</row>
    <row r="277" spans="1:20" ht="12.7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</row>
    <row r="278" spans="1:20" ht="12.7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</row>
    <row r="279" spans="1:20" ht="12.7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ht="12.7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</row>
    <row r="281" spans="1:20" ht="12.7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</row>
    <row r="282" spans="1:20" ht="12.7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</row>
    <row r="283" spans="1:20" ht="12.7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</row>
    <row r="284" spans="1:20" ht="12.7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</row>
    <row r="285" spans="1:20" ht="12.7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</row>
    <row r="286" spans="1:20" ht="12.7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</row>
    <row r="287" spans="1:20" ht="12.7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</row>
    <row r="288" spans="1:20" ht="12.7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</row>
    <row r="289" spans="1:20" ht="12.7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</row>
    <row r="290" spans="1:20" ht="12.7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</row>
    <row r="291" spans="1:20" ht="12.7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</row>
    <row r="292" spans="1:20" ht="12.7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</row>
    <row r="293" spans="1:20" ht="12.7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</row>
    <row r="294" spans="1:20" ht="12.7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</row>
    <row r="295" spans="1:20" ht="12.7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</row>
    <row r="296" spans="1:20" ht="12.7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</row>
    <row r="297" spans="1:20" ht="12.7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</row>
    <row r="298" spans="1:20" ht="12.7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</row>
    <row r="299" spans="1:20" ht="12.7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</row>
    <row r="300" spans="1:20" ht="12.7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</row>
    <row r="301" spans="1:20" ht="12.7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</row>
    <row r="302" spans="1:20" ht="12.7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</row>
    <row r="303" spans="1:20" ht="12.7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</row>
    <row r="304" spans="1:20" ht="12.7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</row>
    <row r="305" spans="1:20" ht="12.7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</row>
    <row r="306" spans="1:20" ht="12.7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ht="12.7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</row>
    <row r="308" spans="1:20" ht="12.7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</row>
    <row r="309" spans="1:20" ht="12.7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</row>
    <row r="310" spans="1:20" ht="12.7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</row>
    <row r="311" spans="1:20" ht="12.7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</row>
    <row r="312" spans="1:20" ht="12.7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</row>
    <row r="313" spans="1:20" ht="12.7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</row>
    <row r="314" spans="1:20" ht="12.7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</row>
    <row r="315" spans="1:20" ht="12.7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</row>
    <row r="316" spans="1:20" ht="12.7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</row>
    <row r="317" spans="1:20" ht="12.7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</row>
    <row r="318" spans="1:20" ht="12.7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</row>
    <row r="319" spans="1:20" ht="12.7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</row>
    <row r="320" spans="1:20" ht="12.7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</row>
    <row r="321" spans="1:20" ht="12.7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</row>
    <row r="322" spans="1:20" ht="12.7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</row>
    <row r="323" spans="1:20" ht="12.7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</row>
    <row r="324" spans="1:20" ht="12.7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</row>
    <row r="325" spans="1:20" ht="12.7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</row>
    <row r="326" spans="1:20" ht="12.7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</row>
    <row r="327" spans="1:20" ht="12.7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</row>
    <row r="328" spans="1:20" ht="12.7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</row>
    <row r="329" spans="1:20" ht="12.7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</row>
    <row r="330" spans="1:20" ht="12.7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</row>
    <row r="331" spans="1:20" ht="12.7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</row>
    <row r="332" spans="1:20" ht="12.7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ht="12.7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</row>
    <row r="334" spans="1:20" ht="12.7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</row>
    <row r="335" spans="1:20" ht="12.7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</row>
    <row r="336" spans="1:20" ht="12.7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</row>
    <row r="337" spans="1:20" ht="12.7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</row>
    <row r="338" spans="1:20" ht="12.7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</row>
    <row r="339" spans="1:20" ht="12.7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</row>
    <row r="340" spans="1:20" ht="12.7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</row>
    <row r="341" spans="1:20" ht="12.7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</row>
    <row r="342" spans="1:20" ht="12.7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</row>
    <row r="343" spans="1:20" ht="12.7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</row>
    <row r="344" spans="1:20" ht="12.7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</row>
    <row r="345" spans="1:20" ht="12.7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</row>
    <row r="346" spans="1:20" ht="12.7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</row>
    <row r="347" spans="1:20" ht="12.7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ht="12.7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</row>
    <row r="349" spans="1:20" ht="12.7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</row>
    <row r="350" spans="1:20" ht="12.7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</row>
    <row r="351" spans="1:20" ht="12.7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</row>
    <row r="352" spans="1:20" ht="12.7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</row>
    <row r="353" spans="1:20" ht="12.7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</row>
    <row r="354" spans="1:20" ht="12.7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</row>
    <row r="355" spans="1:20" ht="12.7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</row>
    <row r="356" spans="1:20" ht="12.7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</row>
    <row r="357" spans="1:20" ht="12.7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</row>
    <row r="358" spans="1:20" ht="12.7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</row>
    <row r="359" spans="1:20" ht="12.7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</row>
    <row r="360" spans="1:20" ht="12.7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</row>
    <row r="361" spans="1:20" ht="12.7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</row>
    <row r="362" spans="1:20" ht="12.7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</row>
    <row r="363" spans="1:20" ht="12.7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</row>
    <row r="364" spans="1:20" ht="12.7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</row>
    <row r="365" spans="1:20" ht="12.7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</row>
    <row r="366" spans="1:20" ht="12.7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</row>
    <row r="367" spans="1:20" ht="12.7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</row>
    <row r="368" spans="1:20" ht="12.7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</row>
    <row r="369" spans="1:20" ht="12.7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</row>
    <row r="370" spans="1:20" ht="12.7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</row>
    <row r="371" spans="1:20" ht="12.7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</row>
    <row r="372" spans="1:20" ht="12.7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</row>
    <row r="373" spans="1:20" ht="12.7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</row>
    <row r="374" spans="1:20" ht="12.7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</row>
    <row r="375" spans="1:20" ht="12.7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</row>
    <row r="376" spans="1:20" ht="12.7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</row>
    <row r="377" spans="1:20" ht="12.7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</row>
    <row r="378" spans="1:20" ht="12.7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</row>
    <row r="379" spans="1:20" ht="12.7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</row>
    <row r="380" spans="1:20" ht="12.7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</row>
    <row r="381" spans="1:20" ht="12.7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</row>
    <row r="382" spans="1:20" ht="12.7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</row>
    <row r="383" spans="1:20" ht="12.7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</row>
    <row r="384" spans="1:20" ht="12.7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</row>
    <row r="385" spans="1:20" ht="12.7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ht="12.7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ht="12.7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</row>
    <row r="388" spans="1:20" ht="12.7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</row>
    <row r="389" spans="1:20" ht="12.7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</row>
    <row r="390" spans="1:20" ht="12.7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</row>
    <row r="391" spans="1:20" ht="12.7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</row>
    <row r="392" spans="1:20" ht="12.7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</row>
    <row r="393" spans="1:20" ht="12.7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</row>
    <row r="394" spans="1:20" ht="12.7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</row>
    <row r="395" spans="1:20" ht="12.7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</row>
    <row r="396" spans="1:20" ht="12.7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</row>
    <row r="397" spans="1:20" ht="12.7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</row>
    <row r="398" spans="1:20" ht="12.7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</row>
    <row r="399" spans="1:20" ht="12.7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</row>
    <row r="400" spans="1:20" ht="12.7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</row>
    <row r="401" spans="1:20" ht="12.7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</row>
    <row r="402" spans="1:20" ht="12.7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</row>
    <row r="403" spans="1:20" ht="12.7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</row>
    <row r="404" spans="1:20" ht="12.7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</row>
    <row r="405" spans="1:20" ht="12.7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</row>
    <row r="406" spans="1:20" ht="12.7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</row>
    <row r="407" spans="1:20" ht="12.7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</row>
    <row r="408" spans="1:20" ht="12.7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</row>
    <row r="409" spans="1:20" ht="12.7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</row>
    <row r="410" spans="1:20" ht="12.7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</row>
    <row r="411" spans="1:20" ht="12.7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</row>
    <row r="412" spans="1:20" ht="12.7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</row>
    <row r="413" spans="1:20" ht="12.7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</row>
    <row r="414" spans="1:20" ht="12.7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</row>
    <row r="415" spans="1:20" ht="12.7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</row>
    <row r="416" spans="1:20" ht="12.7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</row>
    <row r="417" spans="1:20" ht="12.7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</row>
    <row r="418" spans="1:20" ht="12.7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</row>
    <row r="419" spans="1:20" ht="12.7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</row>
    <row r="420" spans="1:20" ht="12.7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</row>
    <row r="421" spans="1:20" ht="12.7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</row>
    <row r="422" spans="1:20" ht="12.7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</row>
    <row r="423" spans="1:20" ht="12.7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</row>
    <row r="424" spans="1:20" ht="12.7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</row>
    <row r="425" spans="1:20" ht="12.7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</row>
    <row r="426" spans="1:20" ht="12.7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</row>
    <row r="427" spans="1:20" ht="12.7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</row>
    <row r="428" spans="1:20" ht="12.7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</row>
    <row r="429" spans="1:20" ht="12.7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</row>
    <row r="430" spans="1:20" ht="12.7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</row>
    <row r="431" spans="1:20" ht="12.7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</row>
    <row r="432" spans="1:20" ht="12.7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</row>
    <row r="433" spans="1:20" ht="12.7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</row>
    <row r="434" spans="1:20" ht="12.7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</row>
    <row r="435" spans="1:20" ht="12.7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</row>
    <row r="436" spans="1:20" ht="12.7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</row>
    <row r="437" spans="1:20" ht="12.7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</row>
    <row r="438" spans="1:20" ht="12.7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</row>
    <row r="439" spans="1:20" ht="12.7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</row>
    <row r="440" spans="1:20" ht="12.7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</row>
    <row r="441" spans="1:20" ht="12.7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</row>
    <row r="442" spans="1:20" ht="12.7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</row>
    <row r="443" spans="1:20" ht="12.7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</row>
    <row r="444" spans="1:20" ht="12.7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</row>
    <row r="445" spans="1:20" ht="12.7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</row>
    <row r="446" spans="1:20" ht="12.7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</row>
    <row r="447" spans="1:20" ht="12.7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</row>
    <row r="448" spans="1:20" ht="12.7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</row>
    <row r="449" spans="1:20" ht="12.7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</row>
    <row r="450" spans="1:20" ht="12.7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</row>
    <row r="451" spans="1:20" ht="12.7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</row>
    <row r="452" spans="1:20" ht="12.7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</row>
    <row r="453" spans="1:20" ht="12.7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</row>
    <row r="454" spans="1:20" ht="12.7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</row>
    <row r="455" spans="1:20" ht="12.7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</row>
    <row r="456" spans="1:20" ht="12.7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</row>
    <row r="457" spans="1:20" ht="12.7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</row>
    <row r="458" spans="1:20" ht="12.7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</row>
    <row r="459" spans="1:20" ht="12.7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</row>
    <row r="460" spans="1:20" ht="12.7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</row>
    <row r="461" spans="1:20" ht="12.7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</row>
    <row r="462" spans="1:20" ht="12.7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</row>
    <row r="463" spans="1:20" ht="12.7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</row>
    <row r="464" spans="1:20" ht="12.7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</row>
    <row r="465" spans="1:20" ht="12.7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</row>
    <row r="466" spans="1:20" ht="12.7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</row>
    <row r="467" spans="1:20" ht="12.7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</row>
    <row r="468" spans="1:20" ht="12.7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</row>
    <row r="469" spans="1:20" ht="12.7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</row>
    <row r="470" spans="1:20" ht="12.7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</row>
    <row r="471" spans="1:20" ht="12.7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</row>
    <row r="472" spans="1:20" ht="12.7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</row>
    <row r="473" spans="1:20" ht="12.7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</row>
    <row r="474" spans="1:20" ht="12.7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</row>
    <row r="475" spans="1:20" ht="12.7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</row>
    <row r="476" spans="1:20" ht="12.7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</row>
    <row r="477" spans="1:20" ht="12.7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</row>
    <row r="478" spans="1:20" ht="12.7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</row>
    <row r="479" spans="1:20" ht="12.7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</row>
    <row r="480" spans="1:20" ht="12.7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</row>
    <row r="481" spans="1:20" ht="12.7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</row>
    <row r="482" spans="1:20" ht="12.7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</row>
    <row r="483" spans="1:20" ht="12.7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</row>
    <row r="484" spans="1:20" ht="12.7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</row>
    <row r="485" spans="1:20" ht="12.7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</row>
    <row r="486" spans="1:20" ht="12.7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</row>
    <row r="487" spans="1:20" ht="12.7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</row>
    <row r="488" spans="1:20" ht="12.7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</row>
    <row r="489" spans="1:20" ht="12.7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</row>
    <row r="490" spans="1:20" ht="12.7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</row>
    <row r="491" spans="1:20" ht="12.7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</row>
    <row r="492" spans="1:20" ht="12.7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</row>
    <row r="493" spans="1:20" ht="12.7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</row>
    <row r="494" spans="1:20" ht="12.7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</row>
    <row r="495" spans="1:20" ht="12.7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</row>
    <row r="496" spans="1:20" ht="12.7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</row>
    <row r="497" spans="1:20" ht="12.7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</row>
    <row r="498" spans="1:20" ht="12.7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</row>
    <row r="499" spans="1:20" ht="12.7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</row>
    <row r="500" spans="1:20" ht="12.7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</row>
    <row r="501" spans="1:20" ht="12.7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</row>
    <row r="502" spans="1:20" ht="12.7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</row>
    <row r="503" spans="1:20" ht="12.7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</row>
    <row r="504" spans="1:20" ht="12.7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</row>
    <row r="505" spans="1:20" ht="12.7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</row>
    <row r="506" spans="1:20" ht="12.7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</row>
    <row r="507" spans="1:20" ht="12.7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</row>
    <row r="508" spans="1:20" ht="12.7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</row>
    <row r="509" spans="1:20" ht="12.7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</row>
    <row r="510" spans="1:20" ht="12.7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</row>
    <row r="511" spans="1:20" ht="12.7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</row>
    <row r="512" spans="1:20" ht="12.7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</row>
    <row r="513" spans="1:20" ht="12.7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</row>
    <row r="514" spans="1:20" ht="12.7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</row>
    <row r="515" spans="1:20" ht="12.7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</row>
    <row r="516" spans="1:20" ht="12.7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</row>
    <row r="517" spans="1:20" ht="12.7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</row>
    <row r="518" spans="1:20" ht="12.7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</row>
    <row r="519" spans="1:20" ht="12.7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</row>
    <row r="520" spans="1:20" ht="12.7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</row>
    <row r="521" spans="1:20" ht="12.7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</row>
    <row r="522" spans="1:20" ht="12.7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</row>
    <row r="523" spans="1:20" ht="12.7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</row>
    <row r="524" spans="1:20" ht="12.7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</row>
    <row r="525" spans="1:20" ht="12.7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</row>
    <row r="526" spans="1:20" ht="12.7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</row>
    <row r="527" spans="1:20" ht="12.7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</row>
    <row r="528" spans="1:20" ht="12.7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</row>
    <row r="529" spans="1:20" ht="12.7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</row>
    <row r="530" spans="1:20" ht="12.7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</row>
    <row r="531" spans="1:20" ht="12.7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</row>
    <row r="532" spans="1:20" ht="12.7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</row>
    <row r="533" spans="1:20" ht="12.7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</row>
    <row r="534" spans="1:20" ht="12.7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</row>
    <row r="535" spans="1:20" ht="12.7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</row>
    <row r="536" spans="1:20" ht="12.7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</row>
    <row r="537" spans="1:20" ht="12.7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</row>
    <row r="538" spans="1:20" ht="12.7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</row>
    <row r="539" spans="1:20" ht="12.7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</row>
    <row r="540" spans="1:20" ht="12.7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</row>
    <row r="541" spans="1:20" ht="12.7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</row>
    <row r="542" spans="1:20" ht="12.7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</row>
    <row r="543" spans="1:20" ht="12.7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</row>
    <row r="544" spans="1:20" ht="12.7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</row>
    <row r="545" spans="1:20" ht="12.7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</row>
    <row r="546" spans="1:20" ht="12.7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</row>
    <row r="547" spans="1:20" ht="12.7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</row>
    <row r="548" spans="1:20" ht="12.7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</row>
    <row r="549" spans="1:20" ht="12.7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</row>
    <row r="550" spans="1:20" ht="12.7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</row>
    <row r="551" spans="1:20" ht="12.7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</row>
    <row r="552" spans="1:20" ht="12.7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</row>
    <row r="553" spans="1:20" ht="12.7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</row>
    <row r="554" spans="1:20" ht="12.7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</row>
    <row r="555" spans="1:20" ht="12.7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</row>
    <row r="556" spans="1:20" ht="12.7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</row>
    <row r="557" spans="1:20" ht="12.7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</row>
    <row r="558" spans="1:20" ht="12.7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</row>
    <row r="559" spans="1:20" ht="12.7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</row>
    <row r="560" spans="1:20" ht="12.7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</row>
    <row r="561" spans="1:20" ht="12.7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</row>
    <row r="562" spans="1:20" ht="12.7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</row>
    <row r="563" spans="1:20" ht="12.7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</row>
    <row r="564" spans="1:20" ht="12.7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</row>
    <row r="565" spans="1:20" ht="12.7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</row>
    <row r="566" spans="1:20" ht="12.7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</row>
    <row r="567" spans="1:20" ht="12.7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</row>
    <row r="568" spans="1:20" ht="12.7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</row>
    <row r="569" spans="1:20" ht="12.7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</row>
    <row r="570" spans="1:20" ht="12.7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</row>
    <row r="571" spans="1:20" ht="12.7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 ht="12.7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</row>
    <row r="573" spans="1:20" ht="12.7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</row>
    <row r="574" spans="1:20" ht="12.7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</row>
    <row r="575" spans="1:20" ht="12.7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</row>
    <row r="576" spans="1:20" ht="12.7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</row>
    <row r="577" spans="1:20" ht="12.7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</row>
    <row r="578" spans="1:20" ht="12.7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</row>
    <row r="579" spans="1:20" ht="12.7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</row>
    <row r="580" spans="1:20" ht="12.7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</row>
    <row r="581" spans="1:20" ht="12.7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</row>
    <row r="582" spans="1:20" ht="12.7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</row>
    <row r="583" spans="1:20" ht="12.7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</row>
    <row r="584" spans="1:20" ht="12.7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</row>
    <row r="585" spans="1:20" ht="12.7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</row>
    <row r="586" spans="1:20" ht="12.7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</row>
    <row r="587" spans="1:20" ht="12.7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</row>
    <row r="588" spans="1:20" ht="12.7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</row>
    <row r="589" spans="1:20" ht="12.7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</row>
    <row r="590" spans="1:20" ht="12.7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</row>
    <row r="591" spans="1:20" ht="12.7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</row>
    <row r="592" spans="1:20" ht="12.7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</row>
    <row r="593" spans="1:26" ht="12.7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</row>
    <row r="594" spans="1:26" ht="12.7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</row>
    <row r="595" spans="1:26" ht="12.7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</row>
    <row r="596" spans="1:26" ht="12.7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</row>
    <row r="597" spans="1:26" ht="12.7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</row>
    <row r="598" spans="1:26" ht="12.7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</row>
    <row r="599" spans="1:26" ht="12.7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</row>
    <row r="600" spans="1:26" ht="12.75" customHeight="1" thickBo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</row>
    <row r="601" spans="1:26" ht="12.75" customHeight="1" thickBo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X601" s="17" t="s">
        <v>36</v>
      </c>
      <c r="Y601" s="18"/>
      <c r="Z601" s="19"/>
    </row>
    <row r="602" spans="1:26" ht="12.7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X602" s="17" t="s">
        <v>37</v>
      </c>
      <c r="Y602" s="20" t="s">
        <v>38</v>
      </c>
      <c r="Z602" s="20"/>
    </row>
    <row r="603" spans="1:26" ht="12.7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X603" s="21" t="s">
        <v>39</v>
      </c>
      <c r="Y603" s="22" t="s">
        <v>40</v>
      </c>
      <c r="Z603" s="22"/>
    </row>
    <row r="604" spans="1:26" ht="12.7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X604" s="21" t="s">
        <v>41</v>
      </c>
      <c r="Y604" s="22" t="s">
        <v>42</v>
      </c>
      <c r="Z604" s="22"/>
    </row>
    <row r="605" spans="1:26" ht="12.7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X605" s="21" t="s">
        <v>43</v>
      </c>
      <c r="Y605" s="22" t="s">
        <v>44</v>
      </c>
      <c r="Z605" s="22" t="s">
        <v>45</v>
      </c>
    </row>
    <row r="606" spans="1:26" ht="12.7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X606" s="21" t="s">
        <v>46</v>
      </c>
      <c r="Y606" s="22" t="s">
        <v>44</v>
      </c>
      <c r="Z606" s="22" t="s">
        <v>47</v>
      </c>
    </row>
    <row r="607" spans="1:26" ht="12.7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X607" s="23" t="s">
        <v>48</v>
      </c>
      <c r="Y607" s="24" t="s">
        <v>49</v>
      </c>
      <c r="Z607" s="24" t="s">
        <v>50</v>
      </c>
    </row>
    <row r="608" spans="1:26" ht="12.7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X608" s="23" t="s">
        <v>51</v>
      </c>
      <c r="Y608" s="24" t="s">
        <v>52</v>
      </c>
      <c r="Z608" s="24" t="s">
        <v>53</v>
      </c>
    </row>
    <row r="609" spans="1:26" ht="12.7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X609" s="23" t="s">
        <v>54</v>
      </c>
      <c r="Y609" s="24" t="s">
        <v>55</v>
      </c>
      <c r="Z609" s="24" t="s">
        <v>56</v>
      </c>
    </row>
    <row r="610" spans="1:26" ht="12.7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X610" s="23" t="s">
        <v>54</v>
      </c>
      <c r="Y610" s="24" t="s">
        <v>57</v>
      </c>
      <c r="Z610" s="24" t="s">
        <v>58</v>
      </c>
    </row>
    <row r="611" spans="1:26" ht="12.7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X611" s="23" t="s">
        <v>54</v>
      </c>
      <c r="Y611" s="24" t="s">
        <v>59</v>
      </c>
      <c r="Z611" s="24" t="s">
        <v>60</v>
      </c>
    </row>
    <row r="612" spans="1:26" ht="12.75" customHeight="1" thickBo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X612" s="25" t="s">
        <v>54</v>
      </c>
      <c r="Y612" s="26" t="s">
        <v>61</v>
      </c>
      <c r="Z612" s="26" t="s">
        <v>62</v>
      </c>
    </row>
    <row r="613" spans="1:26" ht="12.7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</row>
    <row r="614" spans="1:26" ht="12.7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</row>
    <row r="615" spans="1:26" ht="12.7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</row>
    <row r="616" spans="1:26" ht="12.7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</row>
    <row r="617" spans="1:26" ht="12.7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</row>
    <row r="618" spans="1:26" ht="12.7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</row>
    <row r="619" spans="1:26" ht="12.7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</row>
    <row r="620" spans="1:26" ht="12.7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</row>
    <row r="621" spans="1:26" ht="12.7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</row>
    <row r="622" spans="1:26" ht="12.7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</row>
    <row r="623" spans="1:26" ht="12.7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</row>
    <row r="624" spans="1:26" ht="12.7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</row>
    <row r="625" spans="1:20" ht="12.7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</row>
    <row r="626" spans="1:20" ht="12.7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</row>
    <row r="627" spans="1:20" ht="12.7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</row>
    <row r="628" spans="1:20" ht="12.7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</row>
    <row r="629" spans="1:20" ht="12.7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</row>
    <row r="630" spans="1:20" ht="12.7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</row>
    <row r="631" spans="1:20" ht="12.7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</row>
    <row r="632" spans="1:20" ht="12.7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</row>
    <row r="633" spans="1:20" ht="12.7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</row>
    <row r="634" spans="1:20" ht="12.7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</row>
    <row r="635" spans="1:20" ht="12.7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</row>
    <row r="636" spans="1:20" ht="12.7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</row>
    <row r="637" spans="1:20" ht="12.7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</row>
    <row r="638" spans="1:20" ht="12.7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</row>
    <row r="639" spans="1:20" ht="12.7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</row>
    <row r="640" spans="1:20" ht="12.7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</row>
    <row r="641" spans="1:20" ht="12.7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</row>
    <row r="642" spans="1:20" ht="12.7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</row>
    <row r="643" spans="1:20" ht="12.7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</row>
    <row r="644" spans="1:20" ht="12.7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</row>
    <row r="645" spans="1:20" ht="12.7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</row>
    <row r="646" spans="1:20" ht="12.7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</row>
    <row r="647" spans="1:20" ht="12.7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</row>
    <row r="648" spans="1:20" ht="12.7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</row>
    <row r="649" spans="1:20" ht="12.7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</row>
    <row r="650" spans="1:20" ht="12.7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</row>
    <row r="651" spans="1:20" ht="12.7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</row>
    <row r="652" spans="1:20" ht="12.7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</row>
    <row r="653" spans="1:20" ht="12.7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</row>
    <row r="654" spans="1:20" ht="12.7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</row>
    <row r="655" spans="1:20" ht="12.7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</row>
    <row r="656" spans="1:20" ht="12.7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</row>
    <row r="657" spans="1:20" ht="12.7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</row>
    <row r="658" spans="1:20" ht="12.7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</row>
    <row r="659" spans="1:20" ht="12.7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</row>
    <row r="660" spans="1:20" ht="12.7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</row>
    <row r="661" spans="1:20" ht="12.7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</row>
    <row r="662" spans="1:20" ht="12.7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</row>
    <row r="663" spans="1:20" ht="12.7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</row>
    <row r="664" spans="1:20" ht="12.7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</row>
    <row r="665" spans="1:20" ht="12.7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</row>
    <row r="666" spans="1:20" ht="12.7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</row>
    <row r="667" spans="1:20" ht="12.7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</row>
    <row r="668" spans="1:20" ht="12.7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</row>
    <row r="669" spans="1:20" ht="12.7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</row>
    <row r="670" spans="1:20" ht="12.7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</row>
    <row r="671" spans="1:20" ht="12.7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</row>
    <row r="672" spans="1:20" ht="12.7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</row>
    <row r="673" spans="1:20" ht="12.7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</row>
    <row r="674" spans="1:20" ht="12.7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</row>
    <row r="675" spans="1:20" ht="12.7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</row>
    <row r="676" spans="1:20" ht="12.7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</row>
    <row r="677" spans="1:20" ht="12.7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</row>
    <row r="678" spans="1:20" ht="12.7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</row>
    <row r="679" spans="1:20" ht="12.7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</row>
    <row r="680" spans="1:20" ht="12.7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</row>
    <row r="681" spans="1:20" ht="12.7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</row>
    <row r="682" spans="1:20" ht="12.7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</row>
    <row r="683" spans="1:20" ht="12.7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</row>
    <row r="684" spans="1:20" ht="12.7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</row>
    <row r="685" spans="1:20" ht="12.7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</row>
    <row r="686" spans="1:20" ht="12.7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</row>
    <row r="687" spans="1:20" ht="12.7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</row>
    <row r="688" spans="1:20" ht="12.7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</row>
    <row r="689" spans="1:20" ht="12.7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</row>
    <row r="690" spans="1:20" ht="12.7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</row>
    <row r="691" spans="1:20" ht="12.7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</row>
    <row r="692" spans="1:20" ht="12.7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</row>
    <row r="693" spans="1:20" ht="12.7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</row>
    <row r="694" spans="1:20" ht="12.7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</row>
    <row r="695" spans="1:20" ht="12.7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</row>
    <row r="696" spans="1:20" ht="12.7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</row>
    <row r="697" spans="1:20" ht="12.7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</row>
    <row r="698" spans="1:20" ht="12.7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</row>
    <row r="699" spans="1:20" ht="12.7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</row>
    <row r="700" spans="1:20" ht="12.7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</row>
    <row r="701" spans="1:20" ht="12.7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</row>
    <row r="702" spans="1:20" ht="12.7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</row>
    <row r="703" spans="1:20" ht="12.7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</row>
    <row r="704" spans="1:20" ht="12.7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</row>
    <row r="705" spans="1:20" ht="12.7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</row>
    <row r="706" spans="1:20" ht="12.7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</row>
    <row r="707" spans="1:20" ht="12.7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</row>
    <row r="708" spans="1:20" ht="12.7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</row>
    <row r="709" spans="1:20" ht="12.7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</row>
    <row r="710" spans="1:20" ht="12.7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</row>
    <row r="711" spans="1:20" ht="12.7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</row>
    <row r="712" spans="1:20" ht="12.7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</row>
    <row r="713" spans="1:20" ht="12.7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</row>
    <row r="714" spans="1:20" ht="12.7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</row>
    <row r="715" spans="1:20" ht="12.7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</row>
    <row r="716" spans="1:20" ht="12.7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</row>
    <row r="717" spans="1:20" ht="12.7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</row>
    <row r="718" spans="1:20" ht="12.7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</row>
    <row r="719" spans="1:20" ht="12.7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</row>
    <row r="720" spans="1:20" ht="12.7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</row>
    <row r="721" spans="1:20" ht="12.7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</row>
    <row r="722" spans="1:20" ht="12.7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</row>
    <row r="723" spans="1:20" ht="12.7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</row>
    <row r="724" spans="1:20" ht="12.7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</row>
    <row r="725" spans="1:20" ht="12.7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</row>
    <row r="726" spans="1:20" ht="12.7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</row>
    <row r="727" spans="1:20" ht="12.7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</row>
    <row r="728" spans="1:20" ht="12.7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</row>
    <row r="729" spans="1:20" ht="12.7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</row>
    <row r="730" spans="1:20" ht="12.7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</row>
    <row r="731" spans="1:20" ht="12.7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</row>
    <row r="732" spans="1:20" ht="12.7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</row>
    <row r="733" spans="1:20" ht="12.7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</row>
    <row r="734" spans="1:20" ht="12.7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</row>
    <row r="735" spans="1:20" ht="12.7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</row>
    <row r="736" spans="1:20" ht="12.7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</row>
    <row r="737" spans="1:20" ht="12.7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</row>
    <row r="738" spans="1:20" ht="12.7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</row>
    <row r="739" spans="1:20" ht="12.7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</row>
    <row r="740" spans="1:20" ht="12.7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</row>
    <row r="741" spans="1:20" ht="12.7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</row>
    <row r="742" spans="1:20" ht="12.7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</row>
    <row r="743" spans="1:20" ht="12.7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</row>
    <row r="744" spans="1:20" ht="12.7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</row>
    <row r="745" spans="1:20" ht="12.7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</row>
    <row r="746" spans="1:20" ht="12.7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</row>
    <row r="747" spans="1:20" ht="12.7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</row>
    <row r="748" spans="1:20" ht="12.7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</row>
    <row r="749" spans="1:20" ht="12.7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</row>
    <row r="750" spans="1:20" ht="12.7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</row>
    <row r="751" spans="1:20" ht="12.7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</row>
    <row r="752" spans="1:20" ht="12.7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</row>
    <row r="753" spans="1:20" ht="12.7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</row>
    <row r="754" spans="1:20" ht="12.7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</row>
    <row r="755" spans="1:20" ht="12.7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</row>
    <row r="756" spans="1:20" ht="12.7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</row>
    <row r="757" spans="1:20" ht="12.7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</row>
    <row r="758" spans="1:20" ht="12.7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</row>
    <row r="759" spans="1:20" ht="12.7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</row>
    <row r="760" spans="1:20" ht="12.7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</row>
    <row r="761" spans="1:20" ht="12.7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</row>
    <row r="762" spans="1:20" ht="12.7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</row>
    <row r="763" spans="1:20" ht="12.7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</row>
    <row r="764" spans="1:20" ht="12.7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</row>
    <row r="765" spans="1:20" ht="12.7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</row>
    <row r="766" spans="1:20" ht="12.7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</row>
    <row r="767" spans="1:20" ht="12.7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</row>
    <row r="768" spans="1:20" ht="12.7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</row>
    <row r="769" spans="1:20" ht="12.7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</row>
    <row r="770" spans="1:20" ht="12.7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</row>
    <row r="771" spans="1:20" ht="12.7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</row>
    <row r="772" spans="1:20" ht="12.7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</row>
    <row r="773" spans="1:20" ht="12.7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</row>
    <row r="774" spans="1:20" ht="12.7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</row>
    <row r="775" spans="1:20" ht="12.7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</row>
    <row r="776" spans="1:20" ht="12.7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</row>
    <row r="777" spans="1:20" ht="12.7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</row>
    <row r="778" spans="1:20" ht="12.7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</row>
    <row r="779" spans="1:20" ht="12.7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</row>
    <row r="780" spans="1:20" ht="12.7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</row>
    <row r="781" spans="1:20" ht="12.7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</row>
    <row r="782" spans="1:20" ht="12.7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</row>
    <row r="783" spans="1:20" ht="12.7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</row>
    <row r="784" spans="1:20" ht="12.7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</row>
    <row r="785" spans="1:20" ht="12.7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</row>
    <row r="786" spans="1:20" ht="12.7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</row>
    <row r="787" spans="1:20" ht="12.7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</row>
    <row r="788" spans="1:20" ht="12.7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</row>
    <row r="789" spans="1:20" ht="12.7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</row>
    <row r="790" spans="1:20" ht="12.7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</row>
    <row r="791" spans="1:20" ht="12.7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</row>
    <row r="792" spans="1:20" ht="12.7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</row>
    <row r="793" spans="1:20" ht="12.7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</row>
    <row r="794" spans="1:20" ht="12.7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</row>
    <row r="795" spans="1:20" ht="12.7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</row>
    <row r="796" spans="1:20" ht="12.7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</row>
    <row r="797" spans="1:20" ht="12.7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</row>
    <row r="798" spans="1:20" ht="12.7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</row>
    <row r="799" spans="1:20" ht="12.7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</row>
    <row r="800" spans="1:20" ht="12.7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</row>
    <row r="801" spans="1:20" ht="12.7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</row>
    <row r="802" spans="1:20" ht="12.7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</row>
    <row r="803" spans="1:20" ht="12.7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</row>
    <row r="804" spans="1:20" ht="12.7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</row>
    <row r="805" spans="1:20" ht="12.7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</row>
    <row r="806" spans="1:20" ht="12.7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</row>
    <row r="807" spans="1:20" ht="12.7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</row>
    <row r="808" spans="1:20" ht="12.7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</row>
    <row r="809" spans="1:20" ht="12.7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</row>
    <row r="810" spans="1:20" ht="12.7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</row>
    <row r="811" spans="1:20" ht="12.7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</row>
    <row r="812" spans="1:20" ht="12.7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</row>
    <row r="813" spans="1:20" ht="12.7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</row>
    <row r="814" spans="1:20" ht="12.7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</row>
    <row r="815" spans="1:20" ht="12.7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</row>
    <row r="816" spans="1:20" ht="12.7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</row>
    <row r="817" spans="1:20" ht="12.7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</row>
    <row r="818" spans="1:20" ht="12.7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</row>
    <row r="819" spans="1:20" ht="12.7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</row>
    <row r="820" spans="1:20" ht="12.7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</row>
    <row r="821" spans="1:20" ht="12.7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</row>
    <row r="822" spans="1:20" ht="12.7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</row>
    <row r="823" spans="1:20" ht="12.7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</row>
    <row r="824" spans="1:20" ht="12.7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</row>
    <row r="825" spans="1:20" ht="12.7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</row>
    <row r="826" spans="1:20" ht="12.7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</row>
    <row r="827" spans="1:20" ht="12.7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</row>
    <row r="828" spans="1:20" ht="12.7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</row>
    <row r="829" spans="1:20" ht="12.7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</row>
    <row r="830" spans="1:20" ht="12.7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</row>
    <row r="831" spans="1:20" ht="12.7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</row>
    <row r="832" spans="1:20" ht="12.7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</row>
    <row r="833" spans="1:20" ht="12.7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</row>
    <row r="834" spans="1:20" ht="12.7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</row>
    <row r="835" spans="1:20" ht="12.7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</row>
    <row r="836" spans="1:20" ht="12.7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</row>
    <row r="837" spans="1:20" ht="12.7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</row>
    <row r="838" spans="1:20" ht="12.7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</row>
    <row r="839" spans="1:20" ht="12.7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</row>
    <row r="840" spans="1:20" ht="12.7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</row>
    <row r="841" spans="1:20" ht="12.7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</row>
    <row r="842" spans="1:20" ht="12.7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</row>
    <row r="843" spans="1:20" ht="12.7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</row>
    <row r="844" spans="1:20" ht="12.7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</row>
    <row r="845" spans="1:20" ht="12.7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</row>
    <row r="846" spans="1:20" ht="12.7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</row>
    <row r="847" spans="1:20" ht="12.7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</row>
    <row r="848" spans="1:20" ht="12.7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</row>
    <row r="849" spans="1:20" ht="12.7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</row>
    <row r="850" spans="1:20" ht="12.7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</row>
    <row r="851" spans="1:20" ht="12.7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</row>
    <row r="852" spans="1:20" ht="12.7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</row>
    <row r="853" spans="1:20" ht="12.7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</row>
    <row r="854" spans="1:20" ht="12.7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</row>
    <row r="855" spans="1:20" ht="12.7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</row>
    <row r="856" spans="1:20" ht="12.7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</row>
    <row r="857" spans="1:20" ht="12.7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</row>
    <row r="858" spans="1:20" ht="12.7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</row>
    <row r="859" spans="1:20" ht="12.7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</row>
    <row r="860" spans="1:20" ht="12.7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</row>
    <row r="861" spans="1:20" ht="12.7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</row>
    <row r="862" spans="1:20" ht="12.7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</row>
    <row r="863" spans="1:20" ht="12.7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</row>
    <row r="864" spans="1:20" ht="12.7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</row>
    <row r="865" spans="1:20" ht="12.7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</row>
    <row r="866" spans="1:20" ht="12.7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</row>
    <row r="867" spans="1:20" ht="12.7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</row>
    <row r="868" spans="1:20" ht="12.7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</row>
    <row r="869" spans="1:20" ht="12.7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</row>
    <row r="870" spans="1:20" ht="12.7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</row>
    <row r="871" spans="1:20" ht="12.7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</row>
    <row r="872" spans="1:20" ht="12.7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</row>
    <row r="873" spans="1:20" ht="12.7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</row>
    <row r="874" spans="1:20" ht="12.7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</row>
    <row r="875" spans="1:20" ht="12.7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</row>
    <row r="876" spans="1:20" ht="12.7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</row>
    <row r="877" spans="1:20" ht="12.7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</row>
    <row r="878" spans="1:20" ht="12.7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</row>
    <row r="879" spans="1:20" ht="12.7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</row>
    <row r="880" spans="1:20" ht="12.7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</row>
    <row r="881" spans="1:20" ht="12.7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</row>
    <row r="882" spans="1:20" ht="12.7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</row>
    <row r="883" spans="1:20" ht="12.7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</row>
    <row r="884" spans="1:20" ht="12.7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</row>
    <row r="885" spans="1:20" ht="12.7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</row>
    <row r="886" spans="1:20" ht="12.7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</row>
    <row r="887" spans="1:20" ht="12.7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</row>
    <row r="888" spans="1:20" ht="12.7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</row>
    <row r="889" spans="1:20" ht="12.7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</row>
    <row r="890" spans="1:20" ht="12.7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</row>
    <row r="891" spans="1:20" ht="12.7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</row>
    <row r="892" spans="1:20" ht="12.7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</row>
    <row r="893" spans="1:20" ht="12.7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</row>
    <row r="894" spans="1:20" ht="12.7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</row>
    <row r="895" spans="1:20" ht="12.7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</row>
    <row r="896" spans="1:20" ht="12.7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</row>
    <row r="897" spans="1:20" ht="12.7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</row>
    <row r="898" spans="1:20" ht="12.7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</row>
    <row r="899" spans="1:20" ht="12.7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</row>
    <row r="900" spans="1:20" ht="12.7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</row>
    <row r="901" spans="1:20" ht="12.7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</row>
    <row r="902" spans="1:20" ht="12.7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</row>
    <row r="903" spans="1:20" ht="12.7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</row>
    <row r="904" spans="1:20" ht="12.7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</row>
    <row r="905" spans="1:20" ht="12.7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</row>
    <row r="906" spans="1:20" ht="12.7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</row>
    <row r="907" spans="1:20" ht="12.7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</row>
    <row r="908" spans="1:20" ht="12.7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</row>
    <row r="909" spans="1:20" ht="12.7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</row>
    <row r="910" spans="1:20" ht="12.7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</row>
    <row r="911" spans="1:20" ht="12.7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</row>
    <row r="912" spans="1:20" ht="12.7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</row>
    <row r="913" spans="1:20" ht="12.7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</row>
    <row r="914" spans="1:20" ht="12.7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</row>
    <row r="915" spans="1:20" ht="12.7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</row>
    <row r="916" spans="1:20" ht="12.7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</row>
    <row r="917" spans="1:20" ht="12.7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</row>
    <row r="918" spans="1:20" ht="12.7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</row>
    <row r="919" spans="1:20" ht="12.7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</row>
    <row r="920" spans="1:20" ht="12.7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</row>
    <row r="921" spans="1:20" ht="12.7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</row>
    <row r="922" spans="1:20" ht="12.7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</row>
    <row r="923" spans="1:20" ht="12.7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</row>
    <row r="924" spans="1:20" ht="12.7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</row>
    <row r="925" spans="1:20" ht="12.7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</row>
    <row r="926" spans="1:20" ht="12.7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</row>
    <row r="927" spans="1:20" ht="12.7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</row>
    <row r="928" spans="1:20" ht="12.7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</row>
    <row r="929" spans="1:20" ht="12.7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</row>
    <row r="930" spans="1:20" ht="12.7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</row>
    <row r="931" spans="1:20" ht="12.7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</row>
    <row r="932" spans="1:20" ht="12.7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</row>
    <row r="933" spans="1:20" ht="12.7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</row>
    <row r="934" spans="1:20" ht="12.7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</row>
    <row r="935" spans="1:20" ht="12.7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</row>
    <row r="936" spans="1:20" ht="12.7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</row>
    <row r="937" spans="1:20" ht="12.7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</row>
    <row r="938" spans="1:20" ht="12.7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</row>
    <row r="939" spans="1:20" ht="12.7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</row>
    <row r="940" spans="1:20" ht="12.7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</row>
    <row r="941" spans="1:20" ht="12.7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</row>
    <row r="942" spans="1:20" ht="12.7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</row>
    <row r="943" spans="1:20" ht="12.7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</row>
    <row r="944" spans="1:20" ht="12.7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</row>
    <row r="945" spans="1:20" ht="12.7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</row>
    <row r="946" spans="1:20" ht="12.7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</row>
    <row r="947" spans="1:20" ht="12.7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</row>
    <row r="948" spans="1:20" ht="12.7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</row>
    <row r="949" spans="1:20" ht="12.7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</row>
    <row r="950" spans="1:20" ht="12.7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</row>
    <row r="951" spans="1:20" ht="12.7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</row>
    <row r="952" spans="1:20" ht="12.7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</row>
    <row r="953" spans="1:20" ht="12.7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</row>
    <row r="954" spans="1:20" ht="12.7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</row>
    <row r="955" spans="1:20" ht="12.7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</row>
    <row r="956" spans="1:20" ht="12.7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</row>
    <row r="957" spans="1:20" ht="12.7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</row>
    <row r="958" spans="1:20" ht="12.7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</row>
    <row r="959" spans="1:20" ht="12.7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</row>
    <row r="960" spans="1:20" ht="12.7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</row>
    <row r="961" spans="1:20" ht="12.7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</row>
    <row r="962" spans="1:20" ht="12.7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</row>
    <row r="963" spans="1:20" ht="12.7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</row>
    <row r="964" spans="1:20" ht="12.7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</row>
    <row r="965" spans="1:20" ht="12.7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</row>
    <row r="966" spans="1:20" ht="12.7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</row>
    <row r="967" spans="1:20" ht="12.7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</row>
    <row r="968" spans="1:20" ht="12.7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</row>
    <row r="969" spans="1:20" ht="12.7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</row>
    <row r="970" spans="1:20" ht="12.7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</row>
    <row r="971" spans="1:20" ht="12.7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</row>
    <row r="972" spans="1:20" ht="12.7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</row>
    <row r="973" spans="1:20" ht="12.7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</row>
    <row r="974" spans="1:20" ht="12.7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</row>
    <row r="975" spans="1:20" ht="12.7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</row>
    <row r="976" spans="1:20" ht="12.7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</row>
    <row r="977" spans="1:20" ht="12.7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</row>
    <row r="978" spans="1:20" ht="12.7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</row>
    <row r="979" spans="1:20" ht="12.7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</row>
    <row r="980" spans="1:20" ht="12.7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</row>
    <row r="981" spans="1:20" ht="12.7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</row>
    <row r="982" spans="1:20" ht="12.7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</row>
    <row r="983" spans="1:20" ht="12.7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</row>
    <row r="984" spans="1:20" ht="12.7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</row>
    <row r="985" spans="1:20" ht="12.7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</row>
    <row r="986" spans="1:20" ht="12.7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</row>
    <row r="987" spans="1:20" ht="12.7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</row>
    <row r="988" spans="1:20" ht="12.7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</row>
    <row r="989" spans="1:20" ht="12.7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</row>
    <row r="990" spans="1:20" ht="12.7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</row>
    <row r="991" spans="1:20" ht="12.7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</row>
    <row r="992" spans="1:20" ht="12.7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</row>
    <row r="993" spans="1:20" ht="12.7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</row>
    <row r="994" spans="1:20" ht="12.7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</row>
    <row r="995" spans="1:20" ht="12.7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</row>
    <row r="996" spans="1:20" ht="12.7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</row>
    <row r="997" spans="1:20" ht="12.75" customHeight="1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</row>
    <row r="998" spans="1:20" ht="12.75" customHeight="1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</row>
    <row r="999" spans="1:20" ht="12.75" customHeight="1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</row>
    <row r="1000" spans="1:20" ht="12.75" customHeight="1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</row>
    <row r="1001" spans="1:20" ht="12.75" customHeight="1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</row>
    <row r="1002" spans="1:20" ht="12.75" customHeight="1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</row>
    <row r="1003" spans="1:20" ht="12.75" customHeight="1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</row>
    <row r="1004" spans="1:20" ht="12.75" customHeight="1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</row>
    <row r="1005" spans="1:20" ht="12.75" customHeight="1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</row>
    <row r="1006" spans="1:20" ht="12.75" customHeight="1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</row>
    <row r="1007" spans="1:20" ht="12.75" customHeight="1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</row>
    <row r="1008" spans="1:20" ht="12.75" customHeight="1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</row>
    <row r="1009" spans="1:20" ht="12.75" customHeight="1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</row>
    <row r="1010" spans="1:20" ht="12.75" customHeight="1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</row>
    <row r="1011" spans="1:20" ht="12.75" customHeight="1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</row>
    <row r="1012" spans="1:20" ht="12.75" customHeight="1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</row>
    <row r="1013" spans="1:20" ht="12.75" customHeight="1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</row>
    <row r="1014" spans="1:20" ht="12.75" customHeight="1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</row>
    <row r="1015" spans="1:20" ht="12.75" customHeight="1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</row>
    <row r="1016" spans="1:20" ht="12.75" customHeight="1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</row>
    <row r="1017" spans="1:20" ht="12.75" customHeight="1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</row>
    <row r="1018" spans="1:20" ht="12.75" customHeight="1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</row>
    <row r="1019" spans="1:20" ht="12.75" customHeight="1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</row>
    <row r="1020" spans="1:20" ht="12.75" customHeight="1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</row>
    <row r="1021" spans="1:20" ht="12.75" customHeight="1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</row>
    <row r="1022" spans="1:20" ht="12.75" customHeight="1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</row>
    <row r="1023" spans="1:20" ht="12.75" customHeight="1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</row>
    <row r="1024" spans="1:20" ht="12.75" customHeight="1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</row>
    <row r="1025" spans="1:20" ht="12.75" customHeight="1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</row>
    <row r="1026" spans="1:20" ht="12.75" customHeight="1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</row>
    <row r="1027" spans="1:20" ht="12.75" customHeight="1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</row>
    <row r="1028" spans="1:20" ht="12.75" customHeight="1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</row>
    <row r="1029" spans="1:20" ht="12.75" customHeight="1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</row>
    <row r="1030" spans="1:20" ht="12.75" customHeight="1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</row>
    <row r="1031" spans="1:20" ht="12.75" customHeight="1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</row>
    <row r="1032" spans="1:20" ht="12.75" customHeight="1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</row>
    <row r="1033" spans="1:20" ht="12.75" customHeight="1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</row>
    <row r="1034" spans="1:20" ht="12.75" customHeight="1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</row>
    <row r="1035" spans="1:20" ht="12.75" customHeight="1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</row>
    <row r="1036" spans="1:20" ht="12.75" customHeight="1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</row>
    <row r="1037" spans="1:20" ht="12.75" customHeight="1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</row>
    <row r="1038" spans="1:20" ht="12.75" customHeight="1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</row>
    <row r="1039" spans="1:20" ht="12.75" customHeight="1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</row>
    <row r="1040" spans="1:20" ht="12.75" customHeight="1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</row>
    <row r="1041" spans="1:20" ht="12.75" customHeight="1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</row>
    <row r="1042" spans="1:20" ht="12.75" customHeight="1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</row>
    <row r="1043" spans="1:20" ht="12.75" customHeight="1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</row>
    <row r="1044" spans="1:20" ht="12.75" customHeight="1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</row>
    <row r="1045" spans="1:20" ht="12.75" customHeight="1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</row>
    <row r="1046" spans="1:20" ht="12.75" customHeight="1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</row>
    <row r="1047" spans="1:20" ht="12.75" customHeight="1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</row>
    <row r="1048" spans="1:20" ht="12.75" customHeight="1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</row>
    <row r="1049" spans="1:20" ht="12.75" customHeight="1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</row>
    <row r="1050" spans="1:20" ht="12.75" customHeight="1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</row>
    <row r="1051" spans="1:20" ht="12.75" customHeight="1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</row>
    <row r="1052" spans="1:20" ht="12.75" customHeight="1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</row>
    <row r="1053" spans="1:20" ht="12.75" customHeight="1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</row>
    <row r="1054" spans="1:20" ht="12.75" customHeight="1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</row>
    <row r="1055" spans="1:20" ht="12.75" customHeight="1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</row>
    <row r="1056" spans="1:20" ht="12.75" customHeight="1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</row>
    <row r="1057" spans="1:20" ht="12.75" customHeight="1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</row>
    <row r="1058" spans="1:20" ht="12.75" customHeight="1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</row>
    <row r="1059" spans="1:20" ht="12.75" customHeight="1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</row>
    <row r="1060" spans="1:20" ht="12.75" customHeight="1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</row>
    <row r="1061" spans="1:20" ht="12.75" customHeight="1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</row>
    <row r="1062" spans="1:20" ht="12.75" customHeight="1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</row>
    <row r="1063" spans="1:20" ht="12.75" customHeight="1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</row>
    <row r="1064" spans="1:20" ht="12.75" customHeight="1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</row>
    <row r="1065" spans="1:20" ht="12.75" customHeight="1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</row>
    <row r="1066" spans="1:20" ht="12.75" customHeight="1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</row>
    <row r="1067" spans="1:20" ht="12.75" customHeight="1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</row>
    <row r="1068" spans="1:20" ht="12.75" customHeight="1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</row>
    <row r="1069" spans="1:20" ht="12.75" customHeight="1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</row>
    <row r="1070" spans="1:20" ht="12.75" customHeight="1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</row>
    <row r="1071" spans="1:20" ht="12.75" customHeight="1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</row>
    <row r="1072" spans="1:20" ht="12.75" customHeight="1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</row>
    <row r="1073" spans="1:20" ht="12.75" customHeight="1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</row>
    <row r="1074" spans="1:20" ht="12.75" customHeight="1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</row>
    <row r="1075" spans="1:20" ht="12.75" customHeight="1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</row>
    <row r="1076" spans="1:20" ht="12.75" customHeight="1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</row>
    <row r="1077" spans="1:20" ht="12.75" customHeight="1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</row>
    <row r="1078" spans="1:20" ht="12.75" customHeight="1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</row>
    <row r="1079" spans="1:20" ht="12.75" customHeight="1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</row>
    <row r="1080" spans="1:20" ht="12.75" customHeight="1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</row>
    <row r="1081" spans="1:20" ht="12.75" customHeight="1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</row>
    <row r="1082" spans="1:20" ht="12.75" customHeight="1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</row>
    <row r="1083" spans="1:20" ht="12.75" customHeight="1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</row>
    <row r="1084" spans="1:20" ht="12.75" customHeight="1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</row>
    <row r="1085" spans="1:20" ht="12.75" customHeight="1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</row>
    <row r="1086" spans="1:20" ht="12.75" customHeight="1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</row>
    <row r="1087" spans="1:20" ht="12.75" customHeight="1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</row>
    <row r="1088" spans="1:20" ht="12.75" customHeight="1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</row>
    <row r="1089" spans="1:20" ht="12.75" customHeight="1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</row>
    <row r="1090" spans="1:20" ht="12.75" customHeight="1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</row>
    <row r="1091" spans="1:20" ht="12.75" customHeight="1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</row>
    <row r="1092" spans="1:20" ht="12.75" customHeight="1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</row>
    <row r="1093" spans="1:20" ht="12.75" customHeight="1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</row>
    <row r="1094" spans="1:20" ht="12.75" customHeight="1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</row>
    <row r="1095" spans="1:20" ht="12.75" customHeight="1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</row>
    <row r="1096" spans="1:20" ht="12.75" customHeight="1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</row>
    <row r="1097" spans="1:20" ht="12.75" customHeight="1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</row>
    <row r="1098" spans="1:20" ht="12.75" customHeight="1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</row>
    <row r="1099" spans="1:20" ht="12.75" customHeight="1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</row>
    <row r="1100" spans="1:20" ht="12.75" customHeight="1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</row>
    <row r="1101" spans="1:20" ht="12.75" customHeight="1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</row>
    <row r="1102" spans="1:20" ht="12.75" customHeight="1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</row>
    <row r="1103" spans="1:20" ht="12.75" customHeight="1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</row>
    <row r="1104" spans="1:20" ht="12.75" customHeight="1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</row>
    <row r="1105" spans="1:20" ht="12.75" customHeight="1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</row>
    <row r="1106" spans="1:20" ht="12.75" customHeight="1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</row>
    <row r="1107" spans="1:20" ht="12.75" customHeight="1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</row>
    <row r="1108" spans="1:20" ht="12.75" customHeight="1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</row>
    <row r="1109" spans="1:20" ht="12.75" customHeight="1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</row>
    <row r="1110" spans="1:20" ht="12.75" customHeight="1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</row>
    <row r="1111" spans="1:20" ht="12.75" customHeight="1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</row>
    <row r="1112" spans="1:20" ht="12.75" customHeight="1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</row>
    <row r="1113" spans="1:20" ht="12.75" customHeight="1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</row>
    <row r="1114" spans="1:20" ht="12.75" customHeight="1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</row>
    <row r="1115" spans="1:20" ht="12.75" customHeight="1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</row>
    <row r="1116" spans="1:20" ht="12.75" customHeight="1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</row>
    <row r="1117" spans="1:20" ht="12.75" customHeight="1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</row>
    <row r="1118" spans="1:20" ht="12.75" customHeight="1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</row>
    <row r="1119" spans="1:20" ht="12.75" customHeight="1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</row>
    <row r="1120" spans="1:20" ht="12.75" customHeight="1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</row>
    <row r="1121" spans="1:20" ht="12.75" customHeight="1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</row>
    <row r="1122" spans="1:20" ht="12.75" customHeight="1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</row>
    <row r="1123" spans="1:20" ht="12.75" customHeight="1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</row>
    <row r="1124" spans="1:20" ht="12.75" customHeight="1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</row>
    <row r="1125" spans="1:20" ht="12.75" customHeight="1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</row>
    <row r="1126" spans="1:20" ht="12.75" customHeight="1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</row>
    <row r="1127" spans="1:20" ht="12.75" customHeight="1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</row>
    <row r="1128" spans="1:20" ht="12.75" customHeight="1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</row>
    <row r="1129" spans="1:20" ht="12.75" customHeight="1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</row>
    <row r="1130" spans="1:20" ht="12.75" customHeight="1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</row>
    <row r="1131" spans="1:20" ht="12.75" customHeight="1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</row>
    <row r="1132" spans="1:20" ht="12.75" customHeight="1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</row>
    <row r="1133" spans="1:20" ht="12.75" customHeight="1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</row>
    <row r="1134" spans="1:20" ht="12.75" customHeight="1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</row>
    <row r="1135" spans="1:20" ht="12.75" customHeight="1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</row>
    <row r="1136" spans="1:20" ht="12.75" customHeight="1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</row>
    <row r="1137" spans="1:20" ht="12.75" customHeight="1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</row>
    <row r="1138" spans="1:20" ht="12.75" customHeight="1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</row>
    <row r="1139" spans="1:20" ht="12.75" customHeight="1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</row>
    <row r="1140" spans="1:20" ht="12.75" customHeight="1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</row>
    <row r="1141" spans="1:20" ht="12.75" customHeight="1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</row>
    <row r="1142" spans="1:20" ht="12.75" customHeight="1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</row>
    <row r="1143" spans="1:20" ht="12.75" customHeight="1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</row>
    <row r="1144" spans="1:20" ht="12.75" customHeight="1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</row>
    <row r="1145" spans="1:20" ht="12.75" customHeight="1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</row>
    <row r="1146" spans="1:20" ht="12.75" customHeight="1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</row>
    <row r="1147" spans="1:20" ht="12.75" customHeight="1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</row>
    <row r="1148" spans="1:20" ht="12.75" customHeight="1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</row>
    <row r="1149" spans="1:20" ht="12.75" customHeight="1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</row>
    <row r="1150" spans="1:20" ht="12.75" customHeight="1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</row>
    <row r="1151" spans="1:20" ht="12.75" customHeight="1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</row>
    <row r="1152" spans="1:20" ht="12.75" customHeight="1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</row>
    <row r="1153" spans="1:20" ht="12.75" customHeight="1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</row>
    <row r="1154" spans="1:20" ht="12.75" customHeight="1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</row>
    <row r="1155" spans="1:20" ht="12.75" customHeight="1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</row>
    <row r="1156" spans="1:20" ht="12.75" customHeight="1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</row>
    <row r="1157" spans="1:20" ht="12.75" customHeight="1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</row>
    <row r="1158" spans="1:20" ht="12.75" customHeight="1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</row>
    <row r="1159" spans="1:20" ht="12.75" customHeight="1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</row>
    <row r="1160" spans="1:20" ht="12.75" customHeight="1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</row>
    <row r="1161" spans="1:20" ht="12.75" customHeight="1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</row>
    <row r="1162" spans="1:20" ht="12.75" customHeight="1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</row>
    <row r="1163" spans="1:20" ht="12.75" customHeight="1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</row>
    <row r="1164" spans="1:20" ht="12.75" customHeight="1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</row>
    <row r="1165" spans="1:20" ht="12.75" customHeight="1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</row>
    <row r="1166" spans="1:20" ht="12.75" customHeight="1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</row>
    <row r="1167" spans="1:20" ht="12.75" customHeight="1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</row>
    <row r="1168" spans="1:20" ht="12.75" customHeight="1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</row>
    <row r="1169" spans="1:20" ht="12.75" customHeight="1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</row>
    <row r="1170" spans="1:20" ht="12.75" customHeight="1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</row>
    <row r="1171" spans="1:20" ht="12.75" customHeight="1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</row>
    <row r="1172" spans="1:20" ht="12.75" customHeight="1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</row>
    <row r="1173" spans="1:20" ht="12.75" customHeight="1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</row>
    <row r="1174" spans="1:20" ht="12.75" customHeight="1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</row>
    <row r="1175" spans="1:20" ht="12.75" customHeight="1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</row>
    <row r="1176" spans="1:20" ht="12.75" customHeight="1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</row>
    <row r="1177" spans="1:20" ht="12.75" customHeight="1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</row>
    <row r="1178" spans="1:20" ht="12.75" customHeight="1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</row>
    <row r="1179" spans="1:20" ht="12.75" customHeight="1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</row>
    <row r="1180" spans="1:20" ht="12.75" customHeight="1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</row>
    <row r="1181" spans="1:20" ht="12.75" customHeight="1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</row>
    <row r="1182" spans="1:20" ht="12.75" customHeight="1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</row>
    <row r="1183" spans="1:20" ht="12.75" customHeight="1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</row>
    <row r="1184" spans="1:20" ht="12.75" customHeight="1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</row>
    <row r="1185" spans="1:20" ht="12.75" customHeight="1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</row>
    <row r="1186" spans="1:20" ht="12.75" customHeight="1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</row>
    <row r="1187" spans="1:20" ht="12.75" customHeight="1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</row>
    <row r="1188" spans="1:20" ht="12.75" customHeight="1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</row>
    <row r="1189" spans="1:20" ht="12.75" customHeight="1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</row>
    <row r="1190" spans="1:20" ht="12.75" customHeight="1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</row>
    <row r="1191" spans="1:20" ht="12.75" customHeight="1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</row>
    <row r="1192" spans="1:20" ht="12.75" customHeight="1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</row>
    <row r="1193" spans="1:20" ht="12.75" customHeight="1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</row>
    <row r="1194" spans="1:20" ht="12.75" customHeight="1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</row>
    <row r="1195" spans="1:20" ht="12.75" customHeight="1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</row>
    <row r="1196" spans="1:20" ht="12.75" customHeight="1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</row>
    <row r="1197" spans="1:20" ht="12.75" customHeight="1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</row>
    <row r="1198" spans="1:20" ht="12.75" customHeight="1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</row>
    <row r="1199" spans="1:20" ht="12.75" customHeight="1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</row>
    <row r="1200" spans="1:20" ht="12.75" customHeight="1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</row>
    <row r="1201" spans="1:20" ht="12.75" customHeight="1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</row>
    <row r="1202" spans="1:20" ht="12.75" customHeight="1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</row>
    <row r="1203" spans="1:20" ht="12.75" customHeight="1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</row>
    <row r="1204" spans="1:20" ht="12.75" customHeight="1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</row>
    <row r="1205" spans="1:20" ht="12.75" customHeight="1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</row>
    <row r="1206" spans="1:20" ht="12.75" customHeight="1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</row>
    <row r="1207" spans="1:20" ht="12.75" customHeight="1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</row>
    <row r="1208" spans="1:20" ht="12.75" customHeight="1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</row>
    <row r="1209" spans="1:20" ht="12.75" customHeight="1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</row>
    <row r="1210" spans="1:20" ht="12.75" customHeight="1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</row>
    <row r="1211" spans="1:20" ht="12.75" customHeight="1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</row>
    <row r="1212" spans="1:20" ht="12.75" customHeight="1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</row>
    <row r="1213" spans="1:20" ht="12.75" customHeight="1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</row>
    <row r="1214" spans="1:20" ht="12.75" customHeight="1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</row>
    <row r="1215" spans="1:20" ht="12.75" customHeight="1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</row>
    <row r="1216" spans="1:20" ht="12.75" customHeight="1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</row>
    <row r="1217" spans="1:20" ht="12.75" customHeight="1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</row>
    <row r="1218" spans="1:20" ht="12.75" customHeight="1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</row>
    <row r="1219" spans="1:20" ht="12.75" customHeight="1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</row>
    <row r="1220" spans="1:20" ht="12.75" customHeight="1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</row>
    <row r="1221" spans="1:20" ht="12.75" customHeight="1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</row>
    <row r="1222" spans="1:20" ht="12.75" customHeight="1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</row>
    <row r="1223" spans="1:20" ht="12.75" customHeight="1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</row>
    <row r="1224" spans="1:20" ht="12.75" customHeight="1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</row>
    <row r="1225" spans="1:20" ht="12.75" customHeight="1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</row>
    <row r="1226" spans="1:20" ht="12.75" customHeight="1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</row>
    <row r="1227" spans="1:20" ht="12.75" customHeight="1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</row>
    <row r="1228" spans="1:20" ht="12.75" customHeight="1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</row>
    <row r="1229" spans="1:20" ht="12.75" customHeight="1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</row>
    <row r="1230" spans="1:20" ht="12.75" customHeight="1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</row>
    <row r="1231" spans="1:20" ht="12.75" customHeight="1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</row>
    <row r="1232" spans="1:20" ht="12.75" customHeight="1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</row>
    <row r="1233" spans="1:20" ht="12.75" customHeight="1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</row>
    <row r="1234" spans="1:20" ht="12.75" customHeight="1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</row>
    <row r="1235" spans="1:20" ht="12.75" customHeight="1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</row>
    <row r="1236" spans="1:20" ht="12.75" customHeight="1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</row>
    <row r="1237" spans="1:20" ht="12.75" customHeight="1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</row>
    <row r="1238" spans="1:20" ht="12.75" customHeight="1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</row>
    <row r="1239" spans="1:20" ht="12.75" customHeight="1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</row>
    <row r="1240" spans="1:20" ht="12.75" customHeight="1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</row>
    <row r="1241" spans="1:20" ht="12.75" customHeight="1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</row>
    <row r="1242" spans="1:20" ht="12.75" customHeight="1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</row>
    <row r="1243" spans="1:20" ht="12.75" customHeight="1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</row>
    <row r="1244" spans="1:20" ht="12.75" customHeight="1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</row>
    <row r="1245" spans="1:20" ht="12.75" customHeight="1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</row>
    <row r="1246" spans="1:20" ht="12.75" customHeight="1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</row>
    <row r="1247" spans="1:20" ht="12.75" customHeight="1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</row>
    <row r="1248" spans="1:20" ht="12.75" customHeight="1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</row>
    <row r="1249" spans="1:20" ht="12.75" customHeight="1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</row>
    <row r="1250" spans="1:20" ht="12.75" customHeight="1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</row>
    <row r="1251" spans="1:20" ht="12.75" customHeight="1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</row>
    <row r="1252" spans="1:20" ht="12.75" customHeight="1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</row>
    <row r="1253" spans="1:20" ht="12.75" customHeight="1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</row>
    <row r="1254" spans="1:20" ht="12.75" customHeight="1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</row>
    <row r="1255" spans="1:20" ht="12.75" customHeight="1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</row>
    <row r="1256" spans="1:20" ht="12.75" customHeight="1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</row>
    <row r="1257" spans="1:20" ht="12.75" customHeight="1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</row>
    <row r="1258" spans="1:20" ht="12.75" customHeight="1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</row>
    <row r="1259" spans="1:20" ht="12.75" customHeight="1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</row>
    <row r="1260" spans="1:20" ht="12.75" customHeight="1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</row>
    <row r="1261" spans="1:20" ht="12.75" customHeight="1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</row>
    <row r="1262" spans="1:20" ht="12.75" customHeight="1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</row>
    <row r="1263" spans="1:20" ht="12.75" customHeight="1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</row>
    <row r="1264" spans="1:20" ht="12.75" customHeight="1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</row>
    <row r="1265" spans="1:20" ht="12.75" customHeight="1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</row>
    <row r="1266" spans="1:20" ht="12.75" customHeight="1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</row>
    <row r="1267" spans="1:20" ht="12.75" customHeight="1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</row>
    <row r="1268" spans="1:20" ht="12.75" customHeight="1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</row>
    <row r="1269" spans="1:20" ht="12.75" customHeight="1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</row>
    <row r="1270" spans="1:20" ht="12.75" customHeight="1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</row>
    <row r="1271" spans="1:20" ht="12.75" customHeight="1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</row>
    <row r="1272" spans="1:20" ht="12.75" customHeight="1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</row>
    <row r="1273" spans="1:20" ht="12.75" customHeight="1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</row>
    <row r="1274" spans="1:20" ht="12.75" customHeight="1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</row>
    <row r="1275" spans="1:20" ht="12.75" customHeight="1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</row>
    <row r="1276" spans="1:20" ht="12.75" customHeight="1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</row>
    <row r="1277" spans="1:20" ht="12.75" customHeight="1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</row>
    <row r="1278" spans="1:20" ht="12.75" customHeight="1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</row>
    <row r="1279" spans="1:20" ht="12.75" customHeight="1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</row>
    <row r="1280" spans="1:20" ht="12.75" customHeight="1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</row>
    <row r="1281" spans="1:20" ht="12.75" customHeight="1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</row>
    <row r="1282" spans="1:20" ht="12.75" customHeight="1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</row>
    <row r="1283" spans="1:20" ht="12.75" customHeight="1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</row>
    <row r="1284" spans="1:20" ht="12.75" customHeight="1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</row>
    <row r="1285" spans="1:20" ht="12.75" customHeight="1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</row>
    <row r="1286" spans="1:20" ht="12.75" customHeight="1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</row>
    <row r="1287" spans="1:20" ht="12.75" customHeight="1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</row>
    <row r="1288" spans="1:20" ht="12.75" customHeight="1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</row>
    <row r="1289" spans="1:20" ht="12.75" customHeight="1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</row>
    <row r="1290" spans="1:20" ht="12.75" customHeight="1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</row>
    <row r="1291" spans="1:20" ht="12.75" customHeight="1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</row>
    <row r="1292" spans="1:20" ht="12.75" customHeight="1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</row>
    <row r="1293" spans="1:20" ht="12.75" customHeight="1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</row>
    <row r="1294" spans="1:20" ht="12.75" customHeight="1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</row>
    <row r="1295" spans="1:20" ht="12.75" customHeight="1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</row>
    <row r="1296" spans="1:20" ht="12.75" customHeight="1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</row>
    <row r="1297" spans="1:20" ht="12.75" customHeight="1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</row>
    <row r="1298" spans="1:20" ht="12.75" customHeight="1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</row>
    <row r="1299" spans="1:20" ht="12.75" customHeight="1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</row>
    <row r="1300" spans="1:20" ht="12.75" customHeight="1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</row>
    <row r="1301" spans="1:20" ht="12.75" customHeight="1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</row>
    <row r="1302" spans="1:20" ht="12.75" customHeight="1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</row>
    <row r="1303" spans="1:20" ht="12.75" customHeight="1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</row>
    <row r="1304" spans="1:20" ht="12.75" customHeight="1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</row>
    <row r="1305" spans="1:20" ht="12.75" customHeight="1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</row>
    <row r="1306" spans="1:20" ht="12.75" customHeight="1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</row>
    <row r="1307" spans="1:20" ht="12.75" customHeight="1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</row>
    <row r="1308" spans="1:20" ht="12.75" customHeight="1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</row>
    <row r="1309" spans="1:20" ht="12.75" customHeight="1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</row>
    <row r="1310" spans="1:20" ht="12.75" customHeight="1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</row>
    <row r="1311" spans="1:20" ht="12.75" customHeight="1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</row>
    <row r="1312" spans="1:20" ht="12.75" customHeight="1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</row>
    <row r="1313" spans="1:20" ht="12.75" customHeight="1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</row>
    <row r="1314" spans="1:20" ht="12.75" customHeight="1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</row>
    <row r="1315" spans="1:20" ht="12.75" customHeight="1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</row>
    <row r="1316" spans="1:20" ht="12.75" customHeight="1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</row>
    <row r="1317" spans="1:20" ht="12.75" customHeight="1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</row>
    <row r="1318" spans="1:20" ht="12.75" customHeight="1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</row>
    <row r="1319" spans="1:20" ht="12.75" customHeight="1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</row>
    <row r="1320" spans="1:20" ht="12.75" customHeight="1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</row>
    <row r="1321" spans="1:20" ht="12.75" customHeight="1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</row>
    <row r="1322" spans="1:20" ht="12.75" customHeight="1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</row>
    <row r="1323" spans="1:20" ht="12.75" customHeight="1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</row>
    <row r="1324" spans="1:20" ht="12.75" customHeight="1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</row>
    <row r="1325" spans="1:20" ht="12.75" customHeight="1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</row>
    <row r="1326" spans="1:20" ht="12.75" customHeight="1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</row>
    <row r="1327" spans="1:20" ht="12.75" customHeight="1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</row>
    <row r="1328" spans="1:20" ht="12.75" customHeight="1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</row>
    <row r="1329" spans="1:20" ht="12.75" customHeight="1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</row>
    <row r="1330" spans="1:20" ht="12.75" customHeight="1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</row>
    <row r="1331" spans="1:20" ht="12.75" customHeight="1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</row>
    <row r="1332" spans="1:20" ht="12.75" customHeight="1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</row>
    <row r="1333" spans="1:20" ht="12.75" customHeight="1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</row>
    <row r="1334" spans="1:20" ht="12.75" customHeight="1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</row>
    <row r="1335" spans="1:20" ht="12.75" customHeight="1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</row>
    <row r="1336" spans="1:20" ht="12.75" customHeight="1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</row>
    <row r="1337" spans="1:20" ht="12.75" customHeight="1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</row>
    <row r="1338" spans="1:20" ht="12.75" customHeight="1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</row>
    <row r="1339" spans="1:20" ht="12.75" customHeight="1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</row>
    <row r="1340" spans="1:20" ht="12.75" customHeight="1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</row>
    <row r="1341" spans="1:20" ht="12.75" customHeight="1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</row>
    <row r="1342" spans="1:20" ht="12.75" customHeight="1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</row>
    <row r="1343" spans="1:20" ht="12.75" customHeight="1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</row>
    <row r="1344" spans="1:20" ht="12.75" customHeight="1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</row>
    <row r="1345" spans="1:20" ht="12.75" customHeight="1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</row>
    <row r="1346" spans="1:20" ht="12.75" customHeight="1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</row>
    <row r="1347" spans="1:20" ht="12.75" customHeight="1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</row>
    <row r="1348" spans="1:20" ht="12.75" customHeight="1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</row>
    <row r="1349" spans="1:20" ht="12.75" customHeight="1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</row>
    <row r="1350" spans="1:20" ht="12.75" customHeight="1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</row>
    <row r="1351" spans="1:20" ht="12.75" customHeight="1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</row>
    <row r="1352" spans="1:20" ht="12.75" customHeight="1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</row>
    <row r="1353" spans="1:20" ht="12.75" customHeight="1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</row>
    <row r="1354" spans="1:20" ht="12.75" customHeight="1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</row>
    <row r="1355" spans="1:20" ht="12.75" customHeight="1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</row>
    <row r="1356" spans="1:20" ht="12.75" customHeight="1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</row>
    <row r="1357" spans="1:20" ht="12.75" customHeight="1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</row>
    <row r="1358" spans="1:20" ht="12.75" customHeight="1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</row>
    <row r="1359" spans="1:20" ht="12.75" customHeight="1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</row>
    <row r="1360" spans="1:20" ht="12.75" customHeight="1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</row>
    <row r="1361" spans="1:20" ht="12.75" customHeight="1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</row>
    <row r="1362" spans="1:20" ht="12.75" customHeight="1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</row>
    <row r="1363" spans="1:20" ht="12.75" customHeight="1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</row>
    <row r="1364" spans="1:20" ht="12.75" customHeight="1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</row>
    <row r="1365" spans="1:20" ht="12.75" customHeight="1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</row>
    <row r="1366" spans="1:20" ht="12.75" customHeight="1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</row>
    <row r="1367" spans="1:20" ht="12.75" customHeight="1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</row>
    <row r="1368" spans="1:20" ht="12.75" customHeight="1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</row>
    <row r="1369" spans="1:20" ht="12.75" customHeight="1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</row>
    <row r="1370" spans="1:20" ht="12.75" customHeight="1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</row>
    <row r="1371" spans="1:20" ht="12.75" customHeight="1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</row>
    <row r="1372" spans="1:20" ht="12.75" customHeight="1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</row>
    <row r="1373" spans="1:20" ht="12.75" customHeight="1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</row>
    <row r="1374" spans="1:20" ht="12.75" customHeight="1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</row>
    <row r="1375" spans="1:20" ht="12.75" customHeight="1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</row>
    <row r="1376" spans="1:20" ht="12.75" customHeight="1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</row>
    <row r="1377" spans="1:20" ht="12.75" customHeight="1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</row>
    <row r="1378" spans="1:20" ht="12.75" customHeight="1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</row>
    <row r="1379" spans="1:20" ht="12.75" customHeight="1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</row>
    <row r="1380" spans="1:20" ht="12.75" customHeight="1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</row>
    <row r="1381" spans="1:20" ht="12.75" customHeight="1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</row>
    <row r="1382" spans="1:20" ht="12.75" customHeight="1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</row>
    <row r="1383" spans="1:20" ht="12.75" customHeight="1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</row>
    <row r="1384" spans="1:20" ht="12.75" customHeight="1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</row>
    <row r="1385" spans="1:20" ht="12.75" customHeight="1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</row>
    <row r="1386" spans="1:20" ht="12.75" customHeight="1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</row>
    <row r="1387" spans="1:20" ht="12.75" customHeight="1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</row>
    <row r="1388" spans="1:20" ht="12.75" customHeight="1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</row>
    <row r="1389" spans="1:20" ht="12.75" customHeight="1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</row>
    <row r="1390" spans="1:20" ht="12.75" customHeight="1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</row>
    <row r="1391" spans="1:20" ht="12.75" customHeight="1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</row>
    <row r="1392" spans="1:20" ht="12.75" customHeight="1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</row>
    <row r="1393" spans="1:20" ht="12.75" customHeight="1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</row>
    <row r="1394" spans="1:20" ht="12.75" customHeight="1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</row>
    <row r="1395" spans="1:20" ht="12.75" customHeight="1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</row>
    <row r="1396" spans="1:20" ht="12.75" customHeight="1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</row>
    <row r="1397" spans="1:20" ht="12.75" customHeight="1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</row>
    <row r="1398" spans="1:20" ht="12.75" customHeight="1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</row>
    <row r="1399" spans="1:20" ht="12.75" customHeight="1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</row>
    <row r="1400" spans="1:20" ht="12.75" customHeight="1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</row>
    <row r="1401" spans="1:20" ht="12.75" customHeight="1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</row>
    <row r="1402" spans="1:20" ht="12.75" customHeight="1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</row>
    <row r="1403" spans="1:20" ht="12.75" customHeight="1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</row>
    <row r="1404" spans="1:20" ht="12.75" customHeight="1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</row>
    <row r="1405" spans="1:20" ht="12.75" customHeight="1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</row>
    <row r="1406" spans="1:20" ht="12.75" customHeight="1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</row>
    <row r="1407" spans="1:20" ht="12.75" customHeight="1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</row>
    <row r="1408" spans="1:20" ht="12.75" customHeight="1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</row>
    <row r="1409" spans="1:20" ht="12.75" customHeight="1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</row>
    <row r="1410" spans="1:20" ht="12.75" customHeight="1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</row>
    <row r="1411" spans="1:20" ht="12.75" customHeight="1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</row>
    <row r="1412" spans="1:20" ht="12.75" customHeight="1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</row>
    <row r="1413" spans="1:20" ht="12.75" customHeight="1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</row>
    <row r="1414" spans="1:20" ht="12.75" customHeight="1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</row>
    <row r="1415" spans="1:20" ht="12.75" customHeight="1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</row>
    <row r="1416" spans="1:20" ht="12.75" customHeight="1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</row>
    <row r="1417" spans="1:20" ht="12.75" customHeight="1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</row>
    <row r="1418" spans="1:20" ht="12.75" customHeight="1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</row>
    <row r="1419" spans="1:20" ht="12.75" customHeight="1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</row>
    <row r="1420" spans="1:20" ht="12.75" customHeight="1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</row>
    <row r="1421" spans="1:20" ht="12.75" customHeight="1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</row>
    <row r="1422" spans="1:20" ht="12.75" customHeight="1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</row>
    <row r="1423" spans="1:20" ht="12.75" customHeight="1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</row>
    <row r="1424" spans="1:20" ht="12.75" customHeight="1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</row>
    <row r="1425" spans="1:20" ht="12.75" customHeight="1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</row>
    <row r="1426" spans="1:20" ht="12.75" customHeight="1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</row>
    <row r="1427" spans="1:20" ht="12.75" customHeight="1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</row>
    <row r="1428" spans="1:20" ht="12.75" customHeight="1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</row>
    <row r="1429" spans="1:20" ht="12.75" customHeight="1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</row>
    <row r="1430" spans="1:20" ht="12.75" customHeight="1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</row>
    <row r="1431" spans="1:20" ht="12.75" customHeight="1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</row>
    <row r="1432" spans="1:20" ht="12.75" customHeight="1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</row>
    <row r="1433" spans="1:20" ht="12.75" customHeight="1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</row>
    <row r="1434" spans="1:20" ht="12.75" customHeight="1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</row>
    <row r="1435" spans="1:20" ht="12.75" customHeight="1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</row>
    <row r="1436" spans="1:20" ht="12.75" customHeight="1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</row>
    <row r="1437" spans="1:20" ht="12.75" customHeight="1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</row>
    <row r="1438" spans="1:20" ht="12.75" customHeight="1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</row>
    <row r="1439" spans="1:20" ht="12.75" customHeight="1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</row>
    <row r="1440" spans="1:20" ht="12.75" customHeight="1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</row>
    <row r="1441" spans="1:20" ht="12.75" customHeight="1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</row>
    <row r="1442" spans="1:20" ht="12.75" customHeight="1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</row>
    <row r="1443" spans="1:20" ht="12.75" customHeight="1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</row>
    <row r="1444" spans="1:20" ht="12.75" customHeight="1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</row>
    <row r="1445" spans="1:20" ht="12.75" customHeight="1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</row>
    <row r="1446" spans="1:20" ht="12.75" customHeight="1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</row>
    <row r="1447" spans="1:20" ht="12.75" customHeight="1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</row>
    <row r="1448" spans="1:20" ht="12.75" customHeight="1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</row>
    <row r="1449" spans="1:20" ht="12.75" customHeight="1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</row>
    <row r="1450" spans="1:20" ht="12.75" customHeight="1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</row>
    <row r="1451" spans="1:20" ht="12.75" customHeight="1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</row>
    <row r="1452" spans="1:20" ht="12.75" customHeight="1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</row>
    <row r="1453" spans="1:20" ht="12.75" customHeight="1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</row>
    <row r="1454" spans="1:20" ht="12.75" customHeight="1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</row>
    <row r="1455" spans="1:20" ht="12.75" customHeight="1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</row>
    <row r="1456" spans="1:20" ht="12.75" customHeight="1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</row>
    <row r="1457" spans="1:20" ht="12.75" customHeight="1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</row>
    <row r="1458" spans="1:20" ht="12.75" customHeight="1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</row>
    <row r="1459" spans="1:20" ht="12.75" customHeight="1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</row>
    <row r="1460" spans="1:20" ht="12.75" customHeight="1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</row>
    <row r="1461" spans="1:20" ht="12.75" customHeight="1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</row>
    <row r="1462" spans="1:20" ht="12.75" customHeight="1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</row>
    <row r="1463" spans="1:20" ht="12.75" customHeight="1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</row>
    <row r="1464" spans="1:20" ht="12.75" customHeight="1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</row>
    <row r="1465" spans="1:20" ht="12.75" customHeight="1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</row>
    <row r="1466" spans="1:20" ht="12.75" customHeight="1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</row>
    <row r="1467" spans="1:20" ht="12.75" customHeight="1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</row>
    <row r="1468" spans="1:20" ht="12.75" customHeight="1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</row>
    <row r="1469" spans="1:20" ht="12.75" customHeight="1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</row>
    <row r="1470" spans="1:20" ht="12.75" customHeight="1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</row>
    <row r="1471" spans="1:20" ht="12.75" customHeight="1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</row>
    <row r="1472" spans="1:20" ht="12.75" customHeight="1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</row>
    <row r="1473" spans="1:20" ht="12.75" customHeight="1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</row>
    <row r="1474" spans="1:20" ht="12.75" customHeight="1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</row>
    <row r="1475" spans="1:20" ht="12.75" customHeight="1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</row>
    <row r="1476" spans="1:20" ht="12.75" customHeight="1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</row>
    <row r="1477" spans="1:20" ht="12.75" customHeight="1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</row>
    <row r="1478" spans="1:20" ht="12.75" customHeight="1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</row>
    <row r="1479" spans="1:20" ht="12.75" customHeight="1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</row>
    <row r="1480" spans="1:20" ht="12.75" customHeight="1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</row>
    <row r="1481" spans="1:20" ht="12.75" customHeight="1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</row>
    <row r="1482" spans="1:20" ht="12.75" customHeight="1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</row>
    <row r="1483" spans="1:20" ht="12.75" customHeight="1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</row>
    <row r="1484" spans="1:20" ht="12.75" customHeight="1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</row>
    <row r="1485" spans="1:20" ht="12.75" customHeight="1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</row>
    <row r="1486" spans="1:20" ht="12.75" customHeight="1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</row>
    <row r="1487" spans="1:20" ht="12.75" customHeight="1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</row>
    <row r="1488" spans="1:20" ht="12.75" customHeight="1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</row>
    <row r="1489" spans="1:20" ht="12.75" customHeight="1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</row>
    <row r="1490" spans="1:20" ht="12.75" customHeight="1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</row>
    <row r="1491" spans="1:20" ht="12.75" customHeight="1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</row>
    <row r="1492" spans="1:20" ht="12.75" customHeight="1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</row>
    <row r="1493" spans="1:20" ht="12.75" customHeight="1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</row>
    <row r="1494" spans="1:20" ht="12.75" customHeight="1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</row>
    <row r="1495" spans="1:20" ht="12.75" customHeight="1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</row>
    <row r="1496" spans="1:20" ht="12.75" customHeight="1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</row>
    <row r="1497" spans="1:20" ht="12.75" customHeight="1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</row>
    <row r="1498" spans="1:20" ht="12.75" customHeight="1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</row>
    <row r="1499" spans="1:20" ht="12.75" customHeight="1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</row>
    <row r="1500" spans="1:20" ht="12.75" customHeight="1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</row>
    <row r="1501" spans="1:20" ht="12.75" customHeight="1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</row>
    <row r="1502" spans="1:20" ht="12.75" customHeight="1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</row>
    <row r="1503" spans="1:20" ht="12.75" customHeight="1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</row>
    <row r="1504" spans="1:20" ht="12.75" customHeight="1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</row>
    <row r="1505" spans="1:20" ht="12.75" customHeight="1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</row>
    <row r="1506" spans="1:20" ht="12.75" customHeight="1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</row>
    <row r="1507" spans="1:20" ht="12.75" customHeight="1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</row>
    <row r="1508" spans="1:20" ht="12.75" customHeight="1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</row>
    <row r="1509" spans="1:20" ht="12.75" customHeight="1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</row>
    <row r="1510" spans="1:20" ht="12.75" customHeight="1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</row>
    <row r="1511" spans="1:20" ht="12.75" customHeight="1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</row>
    <row r="1512" spans="1:20" ht="12.75" customHeight="1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</row>
    <row r="1513" spans="1:20" ht="12.75" customHeight="1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</row>
    <row r="1514" spans="1:20" ht="12.75" customHeight="1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</row>
    <row r="1515" spans="1:20" ht="12.75" customHeight="1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</row>
    <row r="1516" spans="1:20" ht="12.75" customHeight="1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</row>
    <row r="1517" spans="1:20" ht="12.75" customHeight="1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</row>
    <row r="1518" spans="1:20" ht="12.75" customHeight="1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</row>
    <row r="1519" spans="1:20" ht="12.75" customHeight="1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</row>
    <row r="1520" spans="1:20" ht="12.75" customHeight="1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</row>
    <row r="1521" spans="1:20" ht="12.75" customHeight="1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</row>
    <row r="1522" spans="1:20" ht="12.75" customHeight="1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</row>
    <row r="1523" spans="1:20" ht="12.75" customHeight="1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</row>
    <row r="1524" spans="1:20" ht="12.75" customHeight="1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</row>
    <row r="1525" spans="1:20" ht="12.75" customHeight="1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</row>
    <row r="1526" spans="1:20" ht="12.75" customHeight="1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</row>
    <row r="1527" spans="1:20" ht="12.75" customHeight="1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</row>
    <row r="1528" spans="1:20" ht="12.75" customHeight="1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</row>
    <row r="1529" spans="1:20" ht="12.75" customHeight="1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</row>
    <row r="1530" spans="1:20" ht="12.75" customHeight="1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</row>
    <row r="1531" spans="1:20" ht="12.75" customHeight="1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</row>
    <row r="1532" spans="1:20" ht="12.75" customHeight="1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</row>
    <row r="1533" spans="1:20" ht="12.75" customHeight="1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</row>
    <row r="1534" spans="1:20" ht="12.75" customHeight="1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</row>
    <row r="1535" spans="1:20" ht="12.75" customHeight="1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</row>
    <row r="1536" spans="1:20" ht="12.75" customHeight="1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</row>
    <row r="1537" spans="1:20" ht="12.75" customHeight="1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</row>
    <row r="1538" spans="1:20" ht="12.75" customHeight="1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</row>
    <row r="1539" spans="1:20" ht="12.75" customHeight="1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</row>
    <row r="1540" spans="1:20" ht="12.75" customHeight="1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</row>
    <row r="1541" spans="1:20" ht="12.75" customHeight="1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</row>
    <row r="1542" spans="1:20" ht="12.75" customHeight="1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</row>
    <row r="1543" spans="1:20" ht="12.75" customHeight="1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</row>
    <row r="1544" spans="1:20" ht="12.75" customHeight="1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</row>
    <row r="1545" spans="1:20" ht="12.75" customHeight="1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</row>
    <row r="1546" spans="1:20" ht="12.75" customHeight="1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</row>
    <row r="1547" spans="1:20" ht="12.75" customHeight="1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</row>
    <row r="1548" spans="1:20" ht="12.75" customHeight="1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</row>
    <row r="1549" spans="1:20" ht="12.75" customHeight="1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</row>
    <row r="1550" spans="1:20" ht="12.75" customHeight="1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</row>
    <row r="1551" spans="1:20" ht="12.75" customHeight="1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</row>
    <row r="1552" spans="1:20" ht="12.75" customHeight="1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</row>
    <row r="1553" spans="1:20" ht="12.75" customHeight="1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</row>
    <row r="1554" spans="1:20" ht="12.75" customHeight="1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</row>
    <row r="1555" spans="1:20" ht="12.75" customHeight="1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</row>
    <row r="1556" spans="1:20" ht="12.75" customHeight="1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</row>
    <row r="1557" spans="1:20" ht="12.75" customHeight="1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</row>
    <row r="1558" spans="1:20" ht="12.75" customHeight="1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</row>
    <row r="1559" spans="1:20" ht="12.75" customHeight="1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</row>
    <row r="1560" spans="1:20" ht="12.75" customHeight="1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</row>
    <row r="1561" spans="1:20" ht="12.75" customHeight="1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</row>
    <row r="1562" spans="1:20" ht="12.75" customHeight="1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</row>
    <row r="1563" spans="1:20" ht="12.75" customHeight="1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</row>
    <row r="1564" spans="1:20" ht="12.75" customHeight="1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</row>
    <row r="1565" spans="1:20" ht="12.75" customHeight="1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</row>
    <row r="1566" spans="1:20" ht="12.75" customHeight="1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</row>
    <row r="1567" spans="1:20" ht="12.75" customHeight="1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</row>
    <row r="1568" spans="1:20" ht="12.75" customHeight="1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</row>
    <row r="1569" spans="1:20" ht="12.75" customHeight="1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</row>
    <row r="1570" spans="1:20" ht="12.75" customHeight="1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</row>
    <row r="1571" spans="1:20" ht="12.75" customHeight="1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</row>
    <row r="1572" spans="1:20" ht="12.75" customHeight="1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</row>
    <row r="1573" spans="1:20" ht="12.75" customHeight="1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</row>
    <row r="1574" spans="1:20" ht="12.75" customHeight="1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</row>
    <row r="1575" spans="1:20" ht="12.75" customHeight="1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</row>
    <row r="1576" spans="1:20" ht="12.75" customHeight="1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</row>
    <row r="1577" spans="1:20" ht="12.75" customHeight="1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</row>
    <row r="1578" spans="1:20" ht="12.75" customHeight="1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</row>
    <row r="1579" spans="1:20" ht="12.75" customHeight="1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</row>
    <row r="1580" spans="1:20" ht="12.75" customHeight="1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</row>
    <row r="1581" spans="1:20" ht="12.75" customHeight="1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</row>
    <row r="1582" spans="1:20" ht="12.75" customHeight="1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</row>
    <row r="1583" spans="1:20" ht="12.75" customHeight="1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</row>
    <row r="1584" spans="1:20" ht="12.75" customHeight="1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</row>
    <row r="1585" spans="1:20" ht="12.75" customHeight="1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</row>
    <row r="1586" spans="1:20" ht="12.75" customHeight="1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</row>
    <row r="1587" spans="1:20" ht="12.75" customHeight="1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</row>
    <row r="1588" spans="1:20" ht="12.75" customHeight="1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</row>
    <row r="1589" spans="1:20" ht="12.75" customHeight="1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</row>
    <row r="1590" spans="1:20" ht="12.75" customHeight="1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</row>
    <row r="1591" spans="1:20" ht="12.75" customHeight="1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</row>
    <row r="1592" spans="1:20" ht="12.75" customHeight="1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</row>
    <row r="1593" spans="1:20" ht="12.75" customHeight="1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</row>
    <row r="1594" spans="1:20" ht="12.75" customHeight="1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</row>
    <row r="1595" spans="1:20" ht="12.75" customHeight="1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</row>
    <row r="1596" spans="1:20" ht="12.75" customHeight="1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</row>
    <row r="1597" spans="1:20" ht="12.75" customHeight="1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</row>
    <row r="1598" spans="1:20" ht="12.75" customHeight="1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</row>
    <row r="1599" spans="1:20" ht="12.75" customHeight="1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</row>
    <row r="1600" spans="1:20" ht="12.75" customHeight="1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</row>
    <row r="1601" spans="1:20" ht="12.75" customHeight="1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</row>
    <row r="1602" spans="1:20" ht="12.75" customHeight="1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</row>
    <row r="1603" spans="1:20" ht="12.75" customHeight="1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</row>
    <row r="1604" spans="1:20" ht="12.75" customHeight="1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</row>
    <row r="1605" spans="1:20" ht="12.75" customHeight="1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</row>
    <row r="1606" spans="1:20" ht="12.75" customHeight="1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</row>
    <row r="1607" spans="1:20" ht="12.75" customHeight="1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</row>
    <row r="1608" spans="1:20" ht="12.75" customHeight="1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</row>
    <row r="1609" spans="1:20" ht="12.75" customHeight="1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</row>
    <row r="1610" spans="1:20" ht="12.75" customHeight="1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</row>
    <row r="1611" spans="1:20" ht="12.75" customHeight="1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</row>
    <row r="1612" spans="1:20" ht="12.75" customHeight="1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</row>
    <row r="1613" spans="1:20" ht="12.75" customHeight="1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</row>
    <row r="1614" spans="1:20" ht="12.75" customHeight="1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</row>
    <row r="1615" spans="1:20" ht="12.75" customHeight="1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</row>
    <row r="1616" spans="1:20" ht="12.75" customHeight="1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</row>
    <row r="1617" spans="1:20" ht="12.75" customHeight="1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</row>
    <row r="1618" spans="1:20" ht="12.75" customHeight="1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</row>
    <row r="1619" spans="1:20" ht="12.75" customHeight="1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</row>
    <row r="1620" spans="1:20" ht="12.75" customHeight="1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</row>
    <row r="1621" spans="1:20" ht="12.75" customHeight="1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</row>
    <row r="1622" spans="1:20" ht="12.75" customHeight="1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</row>
    <row r="1623" spans="1:20" ht="12.75" customHeight="1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</row>
    <row r="1624" spans="1:20" ht="12.75" customHeight="1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</row>
    <row r="1625" spans="1:20" ht="12.75" customHeight="1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</row>
    <row r="1626" spans="1:20" ht="12.75" customHeight="1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</row>
    <row r="1627" spans="1:20" ht="12.75" customHeight="1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</row>
    <row r="1628" spans="1:20" ht="12.75" customHeight="1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</row>
    <row r="1629" spans="1:20" ht="12.75" customHeight="1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</row>
    <row r="1630" spans="1:20" ht="12.75" customHeight="1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</row>
    <row r="1631" spans="1:20" ht="12.75" customHeight="1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</row>
    <row r="1632" spans="1:20" ht="12.75" customHeight="1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</row>
    <row r="1633" spans="1:20" ht="12.75" customHeight="1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</row>
    <row r="1634" spans="1:20" ht="12.75" customHeight="1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</row>
    <row r="1635" spans="1:20" ht="12.75" customHeight="1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</row>
    <row r="1636" spans="1:20" ht="12.75" customHeight="1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</row>
    <row r="1637" spans="1:20" ht="12.75" customHeight="1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</row>
    <row r="1638" spans="1:20" ht="12.75" customHeight="1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</row>
    <row r="1639" spans="1:20" ht="12.75" customHeight="1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</row>
    <row r="1640" spans="1:20" ht="12.75" customHeight="1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</row>
    <row r="1641" spans="1:20" ht="12.75" customHeight="1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</row>
    <row r="1642" spans="1:20" ht="12.75" customHeight="1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</row>
    <row r="1643" spans="1:20" ht="12.75" customHeight="1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</row>
    <row r="1644" spans="1:20" ht="12.75" customHeight="1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</row>
    <row r="1645" spans="1:20" ht="12.75" customHeight="1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</row>
    <row r="1646" spans="1:20" ht="12.75" customHeight="1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</row>
    <row r="1647" spans="1:20" ht="12.75" customHeight="1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</row>
    <row r="1648" spans="1:20" ht="12.75" customHeight="1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</row>
    <row r="1649" spans="1:20" ht="12.75" customHeight="1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</row>
    <row r="1650" spans="1:20" ht="12.75" customHeight="1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</row>
    <row r="1651" spans="1:20" ht="12.75" customHeight="1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</row>
    <row r="1652" spans="1:20" ht="12.75" customHeight="1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</row>
    <row r="1653" spans="1:20" ht="12.75" customHeight="1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</row>
    <row r="1654" spans="1:20" ht="12.75" customHeight="1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</row>
    <row r="1655" spans="1:20" ht="12.75" customHeight="1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</row>
    <row r="1656" spans="1:20" ht="12.75" customHeight="1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</row>
    <row r="1657" spans="1:20" ht="12.75" customHeight="1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</row>
    <row r="1658" spans="1:20" ht="12.75" customHeight="1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</row>
    <row r="1659" spans="1:20" ht="12.75" customHeight="1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</row>
    <row r="1660" spans="1:20" ht="12.75" customHeight="1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</row>
    <row r="1661" spans="1:20" ht="12.75" customHeight="1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</row>
    <row r="1662" spans="1:20" ht="12.75" customHeight="1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</row>
    <row r="1663" spans="1:20" ht="12.75" customHeight="1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</row>
    <row r="1664" spans="1:20" ht="12.75" customHeight="1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</row>
    <row r="1665" spans="1:20" ht="12.75" customHeight="1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</row>
    <row r="1666" spans="1:20" ht="12.75" customHeight="1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</row>
    <row r="1667" spans="1:20" ht="12.75" customHeight="1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</row>
    <row r="1668" spans="1:20" ht="12.75" customHeight="1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</row>
    <row r="1669" spans="1:20" ht="12.75" customHeight="1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</row>
    <row r="1670" spans="1:20" ht="12.75" customHeight="1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</row>
    <row r="1671" spans="1:20" ht="12.75" customHeight="1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</row>
    <row r="1672" spans="1:20" ht="12.75" customHeight="1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</row>
    <row r="1673" spans="1:20" ht="12.75" customHeight="1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</row>
    <row r="1674" spans="1:20" ht="12.75" customHeight="1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</row>
    <row r="1675" spans="1:20" ht="12.75" customHeight="1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</row>
    <row r="1676" spans="1:20" ht="12.75" customHeight="1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</row>
    <row r="1677" spans="1:20" ht="12.75" customHeight="1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</row>
    <row r="1678" spans="1:20" ht="12.75" customHeight="1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</row>
    <row r="1679" spans="1:20" ht="12.75" customHeight="1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</row>
    <row r="1680" spans="1:20" ht="12.75" customHeight="1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</row>
    <row r="1681" spans="1:20" ht="12.75" customHeight="1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</row>
    <row r="1682" spans="1:20" ht="12.75" customHeight="1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</row>
    <row r="1683" spans="1:20" ht="12.75" customHeight="1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</row>
    <row r="1684" spans="1:20" ht="12.75" customHeight="1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</row>
    <row r="1685" spans="1:20" ht="12.75" customHeight="1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</row>
    <row r="1686" spans="1:20" ht="12.75" customHeight="1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</row>
    <row r="1687" spans="1:20" ht="12.75" customHeight="1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</row>
    <row r="1688" spans="1:20" ht="12.75" customHeight="1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</row>
    <row r="1689" spans="1:20" ht="12.75" customHeight="1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</row>
    <row r="1690" spans="1:20" ht="12.75" customHeight="1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</row>
    <row r="1691" spans="1:20" ht="12.75" customHeight="1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</row>
    <row r="1692" spans="1:20" ht="12.75" customHeight="1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</row>
    <row r="1693" spans="1:20" ht="12.75" customHeight="1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</row>
    <row r="1694" spans="1:20" ht="12.75" customHeight="1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</row>
    <row r="1695" spans="1:20" ht="12.75" customHeight="1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</row>
    <row r="1696" spans="1:20" ht="12.75" customHeight="1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</row>
    <row r="1697" spans="1:20" ht="12.75" customHeight="1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</row>
    <row r="1698" spans="1:20" ht="12.75" customHeight="1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</row>
    <row r="1699" spans="1:20" ht="12.75" customHeight="1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</row>
    <row r="1700" spans="1:20" ht="12.75" customHeight="1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</row>
    <row r="1701" spans="1:20" ht="12.75" customHeight="1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</row>
    <row r="1702" spans="1:20" ht="12.75" customHeight="1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</row>
    <row r="1703" spans="1:20" ht="12.75" customHeight="1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</row>
    <row r="1704" spans="1:20" ht="12.75" customHeight="1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</row>
    <row r="1705" spans="1:20" ht="12.75" customHeight="1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</row>
    <row r="1706" spans="1:20" ht="12.75" customHeight="1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</row>
    <row r="1707" spans="1:20" ht="12.75" customHeight="1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</row>
    <row r="1708" spans="1:20" ht="12.75" customHeight="1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</row>
    <row r="1709" spans="1:20" ht="12.75" customHeight="1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</row>
    <row r="1710" spans="1:20" ht="12.75" customHeight="1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</row>
    <row r="1711" spans="1:20" ht="12.75" customHeight="1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</row>
    <row r="1712" spans="1:20" ht="12.75" customHeight="1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</row>
    <row r="1713" spans="1:20" ht="12.75" customHeight="1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</row>
    <row r="1714" spans="1:20" ht="12.75" customHeight="1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</row>
    <row r="1715" spans="1:20" ht="12.75" customHeight="1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</row>
    <row r="1716" spans="1:20" ht="12.75" customHeight="1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</row>
    <row r="1717" spans="1:20" ht="12.75" customHeight="1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</row>
    <row r="1718" spans="1:20" ht="12.75" customHeight="1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</row>
    <row r="1719" spans="1:20" ht="12.75" customHeight="1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</row>
    <row r="1720" spans="1:20" ht="12.75" customHeight="1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</row>
    <row r="1721" spans="1:20" ht="12.75" customHeight="1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</row>
    <row r="1722" spans="1:20" ht="12.75" customHeight="1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</row>
    <row r="1723" spans="1:20" ht="12.75" customHeight="1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</row>
    <row r="1724" spans="1:20" ht="12.75" customHeight="1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</row>
    <row r="1725" spans="1:20" ht="12.75" customHeight="1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</row>
    <row r="1726" spans="1:20" ht="12.75" customHeight="1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</row>
    <row r="1727" spans="1:20" ht="12.75" customHeight="1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</row>
    <row r="1728" spans="1:20" ht="12.75" customHeight="1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</row>
    <row r="1729" spans="1:20" ht="12.75" customHeight="1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</row>
    <row r="1730" spans="1:20" ht="12.75" customHeight="1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</row>
    <row r="1731" spans="1:20" ht="12.75" customHeight="1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</row>
    <row r="1732" spans="1:20" ht="12.75" customHeight="1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</row>
    <row r="1733" spans="1:20" ht="12.75" customHeight="1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</row>
    <row r="1734" spans="1:20" ht="12.75" customHeight="1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</row>
    <row r="1735" spans="1:20" ht="12.75" customHeight="1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</row>
    <row r="1736" spans="1:20" ht="12.75" customHeight="1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</row>
    <row r="1737" spans="1:20" ht="12.75" customHeight="1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</row>
    <row r="1738" spans="1:20" ht="12.75" customHeight="1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</row>
    <row r="1739" spans="1:20" ht="12.75" customHeight="1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</row>
    <row r="1740" spans="1:20" ht="12.75" customHeight="1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</row>
    <row r="1741" spans="1:20" ht="12.75" customHeight="1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</row>
    <row r="1742" spans="1:20" ht="12.75" customHeight="1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</row>
    <row r="1743" spans="1:20" ht="12.75" customHeight="1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</row>
    <row r="1744" spans="1:20" ht="12.75" customHeight="1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</row>
    <row r="1745" spans="1:20" ht="12.75" customHeight="1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</row>
    <row r="1746" spans="1:20" ht="12.75" customHeight="1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</row>
    <row r="1747" spans="1:20" ht="12.75" customHeight="1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</row>
    <row r="1748" spans="1:20" ht="12.75" customHeight="1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</row>
    <row r="1749" spans="1:20" ht="12.75" customHeight="1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</row>
    <row r="1750" spans="1:20" ht="12.75" customHeight="1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</row>
    <row r="1751" spans="1:20" ht="12.75" customHeight="1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</row>
    <row r="1752" spans="1:20" ht="12.75" customHeight="1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</row>
    <row r="1753" spans="1:20" ht="12.75" customHeight="1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</row>
    <row r="1754" spans="1:20" ht="12.75" customHeight="1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</row>
    <row r="1755" spans="1:20" ht="12.75" customHeight="1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</row>
    <row r="1756" spans="1:20" ht="12.75" customHeight="1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</row>
    <row r="1757" spans="1:20" ht="12.75" customHeight="1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</row>
    <row r="1758" spans="1:20" ht="12.75" customHeight="1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</row>
    <row r="1759" spans="1:20" ht="12.75" customHeight="1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</row>
    <row r="1760" spans="1:20" ht="12.75" customHeight="1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</row>
    <row r="1761" spans="1:20" ht="12.75" customHeight="1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</row>
    <row r="1762" spans="1:20" ht="12.75" customHeight="1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</row>
    <row r="1763" spans="1:20" ht="12.75" customHeight="1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</row>
    <row r="1764" spans="1:20" ht="12.75" customHeight="1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</row>
    <row r="1765" spans="1:20" ht="12.75" customHeight="1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</row>
    <row r="1766" spans="1:20" ht="12.75" customHeight="1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</row>
    <row r="1767" spans="1:20" ht="12.75" customHeight="1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</row>
    <row r="1768" spans="1:20" ht="12.75" customHeight="1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</row>
    <row r="1769" spans="1:20" ht="12.75" customHeight="1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</row>
    <row r="1770" spans="1:20" ht="12.75" customHeight="1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</row>
    <row r="1771" spans="1:20" ht="12.75" customHeight="1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</row>
    <row r="1772" spans="1:20" ht="12.75" customHeight="1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</row>
    <row r="1773" spans="1:20" ht="12.75" customHeight="1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</row>
    <row r="1774" spans="1:20" ht="12.75" customHeight="1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</row>
    <row r="1775" spans="1:20" ht="12.75" customHeight="1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</row>
    <row r="1776" spans="1:20" ht="12.75" customHeight="1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</row>
    <row r="1777" spans="1:20" ht="12.75" customHeight="1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</row>
    <row r="1778" spans="1:20" ht="12.75" customHeight="1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</row>
    <row r="1779" spans="1:20" ht="12.75" customHeight="1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</row>
    <row r="1780" spans="1:20" ht="12.75" customHeight="1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</row>
    <row r="1781" spans="1:20" ht="12.75" customHeight="1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</row>
    <row r="1782" spans="1:20" ht="12.75" customHeight="1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</row>
    <row r="1783" spans="1:20" ht="12.75" customHeight="1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</row>
    <row r="1784" spans="1:20" ht="12.75" customHeight="1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</row>
    <row r="1785" spans="1:20" ht="12.75" customHeight="1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</row>
    <row r="1786" spans="1:20" ht="12.75" customHeight="1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</row>
    <row r="1787" spans="1:20" ht="12.75" customHeight="1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</row>
    <row r="1788" spans="1:20" ht="12.75" customHeight="1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</row>
    <row r="1789" spans="1:20" ht="12.75" customHeight="1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</row>
    <row r="1790" spans="1:20" ht="12.75" customHeight="1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</row>
    <row r="1791" spans="1:20" ht="12.75" customHeight="1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</row>
    <row r="1792" spans="1:20" ht="12.75" customHeight="1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</row>
    <row r="1793" spans="1:20" ht="12.75" customHeight="1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</row>
    <row r="1794" spans="1:20" ht="12.75" customHeight="1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</row>
    <row r="1795" spans="1:20" ht="12.75" customHeight="1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</row>
    <row r="1796" spans="1:20" ht="12.75" customHeight="1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</row>
    <row r="1797" spans="1:20" ht="12.75" customHeight="1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</row>
    <row r="1798" spans="1:20" ht="12.75" customHeight="1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</row>
    <row r="1799" spans="1:20" ht="12.75" customHeight="1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</row>
    <row r="1800" spans="1:20" ht="12.75" customHeight="1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</row>
    <row r="1801" spans="1:20" ht="12.75" customHeight="1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</row>
    <row r="1802" spans="1:20" ht="12.75" customHeight="1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</row>
    <row r="1803" spans="1:20" ht="12.75" customHeight="1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</row>
    <row r="1804" spans="1:20" ht="12.75" customHeight="1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</row>
    <row r="1805" spans="1:20" ht="12.75" customHeight="1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</row>
    <row r="1806" spans="1:20" ht="12.75" customHeight="1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</row>
    <row r="1807" spans="1:20" ht="12.75" customHeight="1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</row>
    <row r="1808" spans="1:20" ht="12.75" customHeight="1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</row>
    <row r="1809" spans="1:20" ht="12.75" customHeight="1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</row>
    <row r="1810" spans="1:20" ht="12.75" customHeight="1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</row>
    <row r="1811" spans="1:20" ht="12.75" customHeight="1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</row>
    <row r="1812" spans="1:20" ht="12.75" customHeight="1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</row>
    <row r="1813" spans="1:20" ht="12.75" customHeight="1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</row>
    <row r="1814" spans="1:20" ht="12.75" customHeight="1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</row>
    <row r="1815" spans="1:20" ht="12.75" customHeight="1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</row>
    <row r="1816" spans="1:20" ht="12.75" customHeight="1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</row>
    <row r="1817" spans="1:20" ht="12.75" customHeight="1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</row>
    <row r="1818" spans="1:20" ht="12.75" customHeight="1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</row>
    <row r="1819" spans="1:20" ht="12.75" customHeight="1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</row>
    <row r="1820" spans="1:20" ht="12.75" customHeight="1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</row>
    <row r="1821" spans="1:20" ht="12.75" customHeight="1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</row>
    <row r="1822" spans="1:20" ht="12.75" customHeight="1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</row>
    <row r="1823" spans="1:20" ht="12.75" customHeight="1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</row>
    <row r="1824" spans="1:20" ht="12.75" customHeight="1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</row>
    <row r="1825" spans="1:20" ht="12.75" customHeight="1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</row>
    <row r="1826" spans="1:20" ht="12.75" customHeight="1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</row>
    <row r="1827" spans="1:20" ht="12.75" customHeight="1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</row>
    <row r="1828" spans="1:20" ht="12.75" customHeight="1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</row>
    <row r="1829" spans="1:20" ht="12.75" customHeight="1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</row>
    <row r="1830" spans="1:20" ht="12.75" customHeight="1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</row>
    <row r="1831" spans="1:20" ht="12.75" customHeight="1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</row>
    <row r="1832" spans="1:20" ht="12.75" customHeight="1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</row>
    <row r="1833" spans="1:20" ht="12.75" customHeight="1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</row>
    <row r="1834" spans="1:20" ht="12.75" customHeight="1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</row>
    <row r="1835" spans="1:20" ht="12.75" customHeight="1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</row>
    <row r="1836" spans="1:20" ht="12.75" customHeight="1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</row>
    <row r="1837" spans="1:20" ht="12.75" customHeight="1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</row>
    <row r="1838" spans="1:20" ht="12.75" customHeight="1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</row>
    <row r="1839" spans="1:20" ht="12.75" customHeight="1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</row>
    <row r="1840" spans="1:20" ht="12.75" customHeight="1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</row>
    <row r="1841" spans="1:20" ht="12.75" customHeight="1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</row>
    <row r="1842" spans="1:20" ht="12.75" customHeight="1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</row>
    <row r="1843" spans="1:20" ht="12.75" customHeight="1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</row>
    <row r="1844" spans="1:20" ht="12.75" customHeight="1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</row>
    <row r="1845" spans="1:20" ht="12.75" customHeight="1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</row>
    <row r="1846" spans="1:20" ht="12.75" customHeight="1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</row>
    <row r="1847" spans="1:20" ht="12.75" customHeight="1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</row>
    <row r="1848" spans="1:20" ht="12.75" customHeight="1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</row>
    <row r="1849" spans="1:20" ht="12.75" customHeight="1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</row>
    <row r="1850" spans="1:20" ht="12.75" customHeight="1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</row>
    <row r="1851" spans="1:20" ht="12.75" customHeight="1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</row>
    <row r="1852" spans="1:20" ht="12.75" customHeight="1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</row>
    <row r="1853" spans="1:20" ht="12.75" customHeight="1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</row>
    <row r="1854" spans="1:20" ht="12.75" customHeight="1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</row>
    <row r="1855" spans="1:20" ht="12.75" customHeight="1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</row>
    <row r="1856" spans="1:20" ht="12.75" customHeight="1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</row>
    <row r="1857" spans="1:20" ht="12.75" customHeight="1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</row>
    <row r="1858" spans="1:20" ht="12.75" customHeight="1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</row>
    <row r="1859" spans="1:20" ht="12.75" customHeight="1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</row>
    <row r="1860" spans="1:20" ht="12.75" customHeight="1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</row>
    <row r="1861" spans="1:20" ht="12.75" customHeight="1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</row>
    <row r="1862" spans="1:20" ht="12.75" customHeight="1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</row>
    <row r="1863" spans="1:20" ht="12.75" customHeight="1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</row>
    <row r="1864" spans="1:20" ht="12.75" customHeight="1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</row>
    <row r="1865" spans="1:20" ht="12.75" customHeight="1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</row>
    <row r="1866" spans="1:20" ht="12.75" customHeight="1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</row>
    <row r="1867" spans="1:20" ht="12.75" customHeight="1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</row>
    <row r="1868" spans="1:20" ht="12.75" customHeight="1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</row>
    <row r="1869" spans="1:20" ht="12.75" customHeight="1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</row>
    <row r="1870" spans="1:20" ht="12.75" customHeight="1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</row>
    <row r="1871" spans="1:20" ht="12.75" customHeight="1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</row>
    <row r="1872" spans="1:20" ht="12.75" customHeight="1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</row>
    <row r="1873" spans="1:20" ht="12.75" customHeight="1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</row>
    <row r="1874" spans="1:20" ht="12.75" customHeight="1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</row>
    <row r="1875" spans="1:20" ht="12.75" customHeight="1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</row>
    <row r="1876" spans="1:20" ht="12.75" customHeight="1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</row>
    <row r="1877" spans="1:20" ht="12.75" customHeight="1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</row>
    <row r="1878" spans="1:20" ht="12.75" customHeight="1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</row>
    <row r="1879" spans="1:20" ht="12.75" customHeight="1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</row>
    <row r="1880" spans="1:20" ht="12.75" customHeight="1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</row>
    <row r="1881" spans="1:20" ht="12.75" customHeight="1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</row>
    <row r="1882" spans="1:20" ht="12.75" customHeight="1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</row>
    <row r="1883" spans="1:20" ht="12.75" customHeight="1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</row>
    <row r="1884" spans="1:20" ht="12.75" customHeight="1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</row>
    <row r="1885" spans="1:20" ht="12.75" customHeight="1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</row>
    <row r="1886" spans="1:20" ht="12.75" customHeight="1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</row>
    <row r="1887" spans="1:20" ht="12.75" customHeight="1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</row>
    <row r="1888" spans="1:20" ht="12.75" customHeight="1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</row>
    <row r="1889" spans="1:20" ht="12.75" customHeight="1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</row>
    <row r="1890" spans="1:20" ht="12.75" customHeight="1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</row>
    <row r="1891" spans="1:20" ht="12.75" customHeight="1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</row>
    <row r="1892" spans="1:20" ht="12.75" customHeight="1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</row>
    <row r="1893" spans="1:20" ht="12.75" customHeight="1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</row>
    <row r="1894" spans="1:20" ht="12.75" customHeight="1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</row>
    <row r="1895" spans="1:20" ht="12.75" customHeight="1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</row>
    <row r="1896" spans="1:20" ht="12.75" customHeight="1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</row>
    <row r="1897" spans="1:20" ht="12.75" customHeight="1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</row>
    <row r="1898" spans="1:20" ht="12.75" customHeight="1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</row>
    <row r="1899" spans="1:20" ht="12.75" customHeight="1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</row>
    <row r="1900" spans="1:20" ht="12.75" customHeight="1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</row>
    <row r="1901" spans="1:20" ht="12.75" customHeight="1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</row>
    <row r="1902" spans="1:20" ht="12.75" customHeight="1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</row>
    <row r="1903" spans="1:20" ht="12.75" customHeight="1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</row>
    <row r="1904" spans="1:20" ht="12.75" customHeight="1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</row>
    <row r="1905" spans="1:20" ht="12.75" customHeight="1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</row>
    <row r="1906" spans="1:20" ht="12.75" customHeight="1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</row>
    <row r="1907" spans="1:20" ht="12.75" customHeight="1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</row>
    <row r="1908" spans="1:20" ht="12.75" customHeight="1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</row>
    <row r="1909" spans="1:20" ht="12.75" customHeight="1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</row>
    <row r="1910" spans="1:20" ht="12.75" customHeight="1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</row>
    <row r="1911" spans="1:20" ht="12.75" customHeight="1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</row>
    <row r="1912" spans="1:20" ht="12.75" customHeight="1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</row>
    <row r="1913" spans="1:20" ht="12.75" customHeight="1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</row>
    <row r="1914" spans="1:20" ht="12.75" customHeight="1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</row>
    <row r="1915" spans="1:20" ht="12.75" customHeight="1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</row>
    <row r="1916" spans="1:20" ht="12.75" customHeight="1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</row>
    <row r="1917" spans="1:20" ht="12.75" customHeight="1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</row>
    <row r="1918" spans="1:20" ht="12.75" customHeight="1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</row>
    <row r="1919" spans="1:20" ht="12.75" customHeight="1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</row>
    <row r="1920" spans="1:20" ht="12.75" customHeight="1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ht="12.75" customHeight="1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ht="12.75" customHeight="1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ht="12.75" customHeight="1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ht="12.75" customHeight="1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ht="12.75" customHeight="1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ht="12.75" customHeight="1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ht="12.75" customHeight="1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ht="12.75" customHeight="1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ht="12.75" customHeight="1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ht="12.75" customHeight="1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ht="12.75" customHeight="1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ht="12.75" customHeight="1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ht="12.75" customHeight="1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ht="12.75" customHeight="1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ht="12.75" customHeight="1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ht="12.75" customHeight="1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ht="12.75" customHeight="1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ht="12.75" customHeight="1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ht="12.75" customHeight="1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ht="12.75" customHeight="1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ht="12.75" customHeight="1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ht="12.75" customHeight="1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ht="12.75" customHeight="1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ht="12.75" customHeight="1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ht="12.75" customHeight="1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ht="12.75" customHeight="1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ht="12.75" customHeight="1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ht="12.75" customHeight="1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ht="12.75" customHeight="1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ht="12.75" customHeight="1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ht="12.75" customHeight="1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ht="12.75" customHeight="1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ht="12.75" customHeight="1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ht="12.75" customHeight="1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ht="12.75" customHeight="1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ht="12.75" customHeight="1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ht="12.75" customHeight="1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ht="12.75" customHeight="1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ht="12.75" customHeight="1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ht="12.75" customHeight="1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ht="12.75" customHeight="1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ht="12.75" customHeight="1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ht="12.75" customHeight="1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ht="12.75" customHeight="1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ht="12.75" customHeight="1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ht="12.75" customHeight="1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ht="12.75" customHeight="1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ht="12.75" customHeight="1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ht="12.75" customHeight="1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ht="12.75" customHeight="1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ht="12.75" customHeight="1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ht="12.75" customHeight="1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ht="12.75" customHeight="1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ht="12.75" customHeight="1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ht="12.75" customHeight="1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ht="12.75" customHeight="1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ht="12.75" customHeight="1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ht="12.75" customHeight="1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ht="12.75" customHeight="1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ht="12.75" customHeight="1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ht="12.75" customHeight="1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ht="12.75" customHeight="1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ht="12.75" customHeight="1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ht="12.75" customHeight="1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ht="12.75" customHeight="1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ht="12.75" customHeight="1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ht="12.75" customHeight="1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ht="12.75" customHeight="1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ht="12.75" customHeight="1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ht="12.75" customHeight="1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ht="12.75" customHeight="1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ht="12.75" customHeight="1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ht="12.75" customHeight="1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ht="12.75" customHeight="1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ht="12.75" customHeight="1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ht="12.75" customHeight="1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ht="12.75" customHeight="1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ht="12.75" customHeight="1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ht="12.75" customHeight="1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ht="12.75" customHeight="1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ht="12.75" customHeight="1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ht="12.75" customHeight="1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ht="12.75" customHeight="1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ht="12.75" customHeight="1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ht="12.75" customHeight="1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ht="12.75" customHeight="1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ht="12.75" customHeight="1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ht="12.75" customHeight="1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ht="12.75" customHeight="1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ht="12.75" customHeight="1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ht="12.75" customHeight="1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ht="12.75" customHeight="1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ht="12.75" customHeight="1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ht="12.75" customHeight="1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ht="12.75" customHeight="1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ht="12.75" customHeight="1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ht="12.75" customHeight="1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ht="12.75" customHeight="1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ht="12.75" customHeight="1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ht="12.75" customHeight="1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ht="12.75" customHeight="1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ht="12.75" customHeight="1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ht="12.75" customHeight="1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ht="12.75" customHeight="1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ht="12.75" customHeight="1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ht="12.75" customHeight="1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ht="12.75" customHeight="1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ht="12.75" customHeight="1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ht="12.75" customHeight="1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ht="12.75" customHeight="1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ht="12.75" customHeight="1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ht="12.75" customHeight="1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ht="12.75" customHeight="1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ht="12.75" customHeight="1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ht="12.75" customHeight="1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ht="12.75" customHeight="1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ht="12.75" customHeight="1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ht="12.75" customHeight="1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ht="12.75" customHeight="1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ht="12.75" customHeight="1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ht="12.75" customHeight="1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ht="12.75" customHeight="1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ht="12.75" customHeight="1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ht="12.75" customHeight="1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ht="12.75" customHeight="1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ht="12.75" customHeight="1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ht="12.75" customHeight="1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ht="12.75" customHeight="1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ht="12.75" customHeight="1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ht="12.75" customHeight="1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ht="12.75" customHeight="1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ht="12.75" customHeight="1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ht="12.75" customHeight="1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ht="12.75" customHeight="1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ht="12.75" customHeight="1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ht="12.75" customHeight="1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ht="12.75" customHeight="1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ht="12.75" customHeight="1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ht="12.75" customHeight="1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ht="12.75" customHeight="1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ht="12.75" customHeight="1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ht="12.75" customHeight="1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ht="12.75" customHeight="1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ht="12.75" customHeight="1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ht="12.75" customHeight="1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ht="12.75" customHeight="1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ht="12.75" customHeight="1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ht="12.75" customHeight="1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ht="12.75" customHeight="1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ht="12.75" customHeight="1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ht="12.75" customHeight="1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ht="12.75" customHeight="1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ht="12.75" customHeight="1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ht="12.75" customHeight="1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ht="12.75" customHeight="1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ht="12.75" customHeight="1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ht="12.75" customHeight="1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ht="12.75" customHeight="1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ht="12.75" customHeight="1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ht="12.75" customHeight="1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ht="12.75" customHeight="1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ht="12.75" customHeight="1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ht="12.75" customHeight="1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ht="12.75" customHeight="1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ht="12.75" customHeight="1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ht="12.75" customHeight="1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ht="12.75" customHeight="1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ht="12.75" customHeight="1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ht="12.75" customHeight="1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ht="12.75" customHeight="1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ht="12.75" customHeight="1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ht="12.75" customHeight="1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ht="12.75" customHeight="1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ht="12.75" customHeight="1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ht="12.75" customHeight="1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ht="12.75" customHeight="1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ht="12.75" customHeight="1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ht="12.75" customHeight="1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ht="12.75" customHeight="1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ht="12.75" customHeight="1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ht="12.75" customHeight="1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ht="12.75" customHeight="1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ht="12.75" customHeight="1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ht="12.75" customHeight="1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ht="12.75" customHeight="1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ht="12.75" customHeight="1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ht="12.75" customHeight="1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ht="12.75" customHeight="1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ht="12.75" customHeight="1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ht="12.75" customHeight="1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ht="12.75" customHeight="1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ht="12.75" customHeight="1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ht="12.75" customHeight="1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ht="12.75" customHeight="1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ht="12.75" customHeight="1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ht="12.75" customHeight="1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ht="12.75" customHeight="1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ht="12.75" customHeight="1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ht="12.75" customHeight="1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ht="12.75" customHeight="1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ht="12.75" customHeight="1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ht="12.75" customHeight="1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ht="12.75" customHeight="1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ht="12.75" customHeight="1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ht="12.75" customHeight="1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ht="12.75" customHeight="1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ht="12.75" customHeight="1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ht="12.75" customHeight="1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ht="12.75" customHeight="1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ht="12.75" customHeight="1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ht="12.75" customHeight="1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ht="12.75" customHeight="1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ht="12.75" customHeight="1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ht="12.75" customHeight="1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ht="12.75" customHeight="1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ht="12.75" customHeight="1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ht="12.75" customHeight="1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ht="12.75" customHeight="1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ht="12.75" customHeight="1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ht="12.75" customHeight="1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ht="12.75" customHeight="1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ht="12.75" customHeight="1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ht="12.75" customHeight="1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ht="12.75" customHeight="1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ht="12.75" customHeight="1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ht="12.75" customHeight="1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ht="12.75" customHeight="1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ht="12.75" customHeight="1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ht="12.75" customHeight="1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ht="12.75" customHeight="1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ht="12.75" customHeight="1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ht="12.75" customHeight="1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ht="12.75" customHeight="1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ht="12.75" customHeight="1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ht="12.75" customHeight="1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ht="12.75" customHeight="1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ht="12.75" customHeight="1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ht="12.75" customHeight="1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ht="12.75" customHeight="1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ht="12.75" customHeight="1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ht="12.75" customHeight="1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ht="12.75" customHeight="1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ht="12.75" customHeight="1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ht="12.75" customHeight="1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ht="12.75" customHeight="1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ht="12.75" customHeight="1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ht="12.75" customHeight="1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ht="12.75" customHeight="1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ht="12.75" customHeight="1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ht="12.75" customHeight="1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ht="12.75" customHeight="1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ht="12.75" customHeight="1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ht="12.75" customHeight="1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ht="12.75" customHeight="1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ht="12.75" customHeight="1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ht="12.75" customHeight="1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ht="12.75" customHeight="1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ht="12.75" customHeight="1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ht="12.75" customHeight="1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ht="12.75" customHeight="1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ht="12.75" customHeight="1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ht="12.75" customHeight="1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ht="12.75" customHeight="1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ht="12.75" customHeight="1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ht="12.75" customHeight="1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ht="12.75" customHeight="1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ht="12.75" customHeight="1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ht="12.75" customHeight="1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ht="12.75" customHeight="1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ht="12.75" customHeight="1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ht="12.75" customHeight="1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ht="12.75" customHeight="1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ht="12.75" customHeight="1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ht="12.75" customHeight="1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ht="12.75" customHeight="1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ht="12.75" customHeight="1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ht="12.75" customHeight="1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ht="12.75" customHeight="1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ht="12.75" customHeight="1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ht="12.75" customHeight="1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ht="12.75" customHeight="1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ht="12.75" customHeight="1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ht="12.75" customHeight="1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ht="12.75" customHeight="1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ht="12.75" customHeight="1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ht="12.75" customHeight="1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ht="12.75" customHeight="1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ht="12.75" customHeight="1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ht="12.75" customHeight="1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ht="12.75" customHeight="1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ht="12.75" customHeight="1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ht="12.75" customHeight="1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ht="12.75" customHeight="1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ht="12.75" customHeight="1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ht="12.75" customHeight="1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ht="12.75" customHeight="1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ht="12.75" customHeight="1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ht="12.75" customHeight="1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ht="12.75" customHeight="1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ht="12.75" customHeight="1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ht="12.75" customHeight="1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ht="12.75" customHeight="1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ht="12.75" customHeight="1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ht="12.75" customHeight="1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ht="12.75" customHeight="1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ht="12.75" customHeight="1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ht="12.75" customHeight="1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ht="12.75" customHeight="1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ht="12.75" customHeight="1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ht="12.75" customHeight="1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ht="12.75" customHeight="1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ht="12.75" customHeight="1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ht="12.75" customHeight="1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ht="12.75" customHeight="1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ht="12.75" customHeight="1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ht="12.75" customHeight="1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ht="12.75" customHeight="1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ht="12.75" customHeight="1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ht="12.75" customHeight="1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ht="12.75" customHeight="1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ht="12.75" customHeight="1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ht="12.75" customHeight="1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ht="12.75" customHeight="1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ht="12.75" customHeight="1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ht="12.75" customHeight="1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ht="12.75" customHeight="1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ht="12.75" customHeight="1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ht="12.75" customHeight="1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ht="12.75" customHeight="1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ht="12.75" customHeight="1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ht="12.75" customHeight="1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ht="12.75" customHeight="1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ht="12.75" customHeight="1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ht="12.75" customHeight="1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ht="12.75" customHeight="1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ht="12.75" customHeight="1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ht="12.75" customHeight="1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ht="12.75" customHeight="1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ht="12.75" customHeight="1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ht="12.75" customHeight="1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ht="12.75" customHeight="1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ht="12.75" customHeight="1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ht="12.75" customHeight="1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ht="12.75" customHeight="1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ht="12.75" customHeight="1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ht="12.75" customHeight="1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ht="12.75" customHeight="1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ht="12.75" customHeight="1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ht="12.75" customHeight="1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ht="12.75" customHeight="1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ht="12.75" customHeight="1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ht="12.75" customHeight="1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ht="12.75" customHeight="1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ht="12.75" customHeight="1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ht="12.75" customHeight="1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ht="12.75" customHeight="1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ht="12.75" customHeight="1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ht="12.75" customHeight="1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ht="12.75" customHeight="1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ht="12.75" customHeight="1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ht="12.75" customHeight="1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ht="12.75" customHeight="1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ht="12.75" customHeight="1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ht="12.75" customHeight="1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ht="12.75" customHeight="1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ht="12.75" customHeight="1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ht="12.75" customHeight="1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ht="12.75" customHeight="1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ht="12.75" customHeight="1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ht="12.75" customHeight="1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ht="12.75" customHeight="1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ht="12.75" customHeight="1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ht="12.75" customHeight="1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ht="12.75" customHeight="1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ht="12.75" customHeight="1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ht="12.75" customHeight="1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ht="12.75" customHeight="1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ht="12.75" customHeight="1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ht="12.75" customHeight="1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ht="12.75" customHeight="1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ht="12.75" customHeight="1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ht="12.75" customHeight="1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ht="12.75" customHeight="1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ht="12.75" customHeight="1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ht="12.75" customHeight="1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ht="12.75" customHeight="1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ht="12.75" customHeight="1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ht="12.75" customHeight="1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ht="12.75" customHeight="1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ht="12.75" customHeight="1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ht="12.75" customHeight="1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ht="12.75" customHeight="1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ht="12.75" customHeight="1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ht="12.75" customHeight="1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ht="12.75" customHeight="1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ht="12.75" customHeight="1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ht="12.75" customHeight="1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ht="12.75" customHeight="1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ht="12.75" customHeight="1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ht="12.75" customHeight="1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ht="12.75" customHeight="1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ht="12.75" customHeight="1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ht="12.75" customHeight="1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ht="12.75" customHeight="1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ht="12.75" customHeight="1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ht="12.75" customHeight="1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ht="12.75" customHeight="1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ht="12.75" customHeight="1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ht="12.75" customHeight="1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ht="12.75" customHeight="1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ht="12.75" customHeight="1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ht="12.75" customHeight="1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ht="12.75" customHeight="1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ht="12.75" customHeight="1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ht="12.75" customHeight="1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ht="12.75" customHeight="1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ht="12.75" customHeight="1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ht="12.75" customHeight="1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ht="12.75" customHeight="1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ht="12.75" customHeight="1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ht="12.75" customHeight="1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ht="12.75" customHeight="1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ht="12.75" customHeight="1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ht="12.75" customHeight="1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ht="12.75" customHeight="1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ht="12.75" customHeight="1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ht="12.75" customHeight="1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ht="12.75" customHeight="1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ht="12.75" customHeight="1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ht="12.75" customHeight="1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ht="12.75" customHeight="1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ht="12.75" customHeight="1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ht="12.75" customHeight="1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ht="12.75" customHeight="1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ht="12.75" customHeight="1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ht="12.75" customHeight="1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ht="12.75" customHeight="1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ht="12.75" customHeight="1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ht="12.75" customHeight="1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ht="12.75" customHeight="1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ht="12.75" customHeight="1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ht="12.75" customHeight="1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ht="12.75" customHeight="1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ht="12.75" customHeight="1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ht="12.75" customHeight="1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ht="12.75" customHeight="1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ht="12.75" customHeight="1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ht="12.75" customHeight="1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ht="12.75" customHeight="1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ht="12.75" customHeight="1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ht="12.75" customHeight="1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ht="12.75" customHeight="1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ht="12.75" customHeight="1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ht="12.75" customHeight="1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ht="12.75" customHeight="1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ht="12.75" customHeight="1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ht="12.75" customHeight="1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ht="12.75" customHeight="1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ht="12.75" customHeight="1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ht="12.75" customHeight="1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ht="12.75" customHeight="1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ht="12.75" customHeight="1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ht="12.75" customHeight="1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ht="12.75" customHeight="1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ht="12.75" customHeight="1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ht="12.75" customHeight="1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ht="12.75" customHeight="1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ht="12.75" customHeight="1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ht="12.75" customHeight="1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ht="12.75" customHeight="1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ht="12.75" customHeight="1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ht="12.75" customHeight="1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ht="12.75" customHeight="1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ht="12.75" customHeight="1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ht="12.75" customHeight="1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ht="12.75" customHeight="1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ht="12.75" customHeight="1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ht="12.75" customHeight="1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ht="12.75" customHeight="1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ht="12.75" customHeight="1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ht="12.75" customHeight="1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ht="12.75" customHeight="1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ht="12.75" customHeight="1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ht="12.75" customHeight="1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ht="12.75" customHeight="1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ht="12.75" customHeight="1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ht="12.75" customHeight="1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ht="12.75" customHeight="1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ht="12.75" customHeight="1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ht="12.75" customHeight="1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ht="12.75" customHeight="1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ht="12.75" customHeight="1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ht="12.75" customHeight="1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ht="12.75" customHeight="1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ht="12.75" customHeight="1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ht="12.75" customHeight="1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ht="12.75" customHeight="1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ht="12.75" customHeight="1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ht="12.75" customHeight="1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ht="12.75" customHeight="1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ht="12.75" customHeight="1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ht="12.75" customHeight="1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ht="12.75" customHeight="1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ht="12.75" customHeight="1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ht="12.75" customHeight="1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ht="12.75" customHeight="1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ht="12.75" customHeight="1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ht="12.75" customHeight="1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ht="12.75" customHeight="1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ht="12.75" customHeight="1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ht="12.75" customHeight="1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ht="12.75" customHeight="1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ht="12.75" customHeight="1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ht="12.75" customHeight="1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ht="12.75" customHeight="1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ht="12.75" customHeight="1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ht="12.75" customHeight="1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ht="12.75" customHeight="1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ht="12.75" customHeight="1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ht="12.75" customHeight="1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ht="12.75" customHeight="1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ht="12.75" customHeight="1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ht="12.75" customHeight="1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ht="12.75" customHeight="1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ht="12.75" customHeight="1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ht="12.75" customHeight="1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ht="12.75" customHeight="1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ht="12.75" customHeight="1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ht="12.75" customHeight="1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ht="12.75" customHeight="1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ht="12.75" customHeight="1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ht="12.75" customHeight="1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ht="12.75" customHeight="1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ht="12.75" customHeight="1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ht="12.75" customHeight="1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ht="12.75" customHeight="1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ht="12.75" customHeight="1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ht="12.75" customHeight="1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ht="12.75" customHeight="1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ht="12.75" customHeight="1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ht="12.75" customHeight="1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ht="12.75" customHeight="1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ht="12.75" customHeight="1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ht="12.75" customHeight="1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ht="12.75" customHeight="1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ht="12.75" customHeight="1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ht="12.75" customHeight="1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ht="12.75" customHeight="1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ht="12.75" customHeight="1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ht="12.75" customHeight="1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ht="12.75" customHeight="1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ht="12.75" customHeight="1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ht="12.75" customHeight="1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ht="12.75" customHeight="1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ht="12.75" customHeight="1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ht="12.75" customHeight="1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ht="12.75" customHeight="1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ht="12.75" customHeight="1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ht="12.75" customHeight="1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ht="12.75" customHeight="1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ht="12.75" customHeight="1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ht="12.75" customHeight="1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ht="12.75" customHeight="1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ht="12.75" customHeight="1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ht="12.75" customHeight="1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ht="12.75" customHeight="1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ht="12.75" customHeight="1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ht="12.75" customHeight="1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ht="12.75" customHeight="1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ht="12.75" customHeight="1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ht="12.75" customHeight="1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ht="12.75" customHeight="1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ht="12.75" customHeight="1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ht="12.75" customHeight="1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ht="12.75" customHeight="1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ht="12.75" customHeight="1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ht="12.75" customHeight="1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ht="12.75" customHeight="1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ht="12.75" customHeight="1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ht="12.75" customHeight="1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ht="12.75" customHeight="1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ht="12.75" customHeight="1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ht="12.75" customHeight="1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ht="12.75" customHeight="1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ht="12.75" customHeight="1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ht="12.75" customHeight="1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ht="12.75" customHeight="1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ht="12.75" customHeight="1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ht="12.75" customHeight="1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ht="12.75" customHeight="1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ht="12.75" customHeight="1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ht="12.75" customHeight="1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ht="12.75" customHeight="1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ht="12.75" customHeight="1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ht="12.75" customHeight="1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ht="12.75" customHeight="1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ht="12.75" customHeight="1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ht="12.75" customHeight="1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ht="12.75" customHeight="1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ht="12.75" customHeight="1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ht="12.75" customHeight="1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ht="12.75" customHeight="1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ht="12.75" customHeight="1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ht="12.75" customHeight="1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ht="12.75" customHeight="1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ht="12.75" customHeight="1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ht="12.75" customHeight="1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ht="12.75" customHeight="1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ht="12.75" customHeight="1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ht="12.75" customHeight="1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ht="12.75" customHeight="1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ht="12.75" customHeight="1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ht="12.75" customHeight="1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ht="12.75" customHeight="1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ht="12.75" customHeight="1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ht="12.75" customHeight="1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ht="12.75" customHeight="1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ht="12.75" customHeight="1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ht="12.75" customHeight="1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ht="12.75" customHeight="1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ht="12.75" customHeight="1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ht="12.75" customHeight="1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ht="12.75" customHeight="1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ht="12.75" customHeight="1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ht="12.75" customHeight="1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ht="12.75" customHeight="1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ht="12.75" customHeight="1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ht="12.75" customHeight="1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ht="12.75" customHeight="1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ht="12.75" customHeight="1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ht="12.75" customHeight="1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ht="12.75" customHeight="1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ht="12.75" customHeight="1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ht="12.75" customHeight="1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ht="12.75" customHeight="1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ht="12.75" customHeight="1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ht="12.75" customHeight="1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ht="12.75" customHeight="1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ht="12.75" customHeight="1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ht="12.75" customHeight="1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ht="12.75" customHeight="1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ht="12.75" customHeight="1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ht="12.75" customHeight="1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ht="12.75" customHeight="1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ht="12.75" customHeight="1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ht="12.75" customHeight="1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ht="12.75" customHeight="1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ht="12.75" customHeight="1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ht="12.75" customHeight="1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ht="12.75" customHeight="1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ht="12.75" customHeight="1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ht="12.75" customHeight="1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ht="12.75" customHeight="1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ht="12.75" customHeight="1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ht="12.75" customHeight="1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ht="12.75" customHeight="1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ht="12.75" customHeight="1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ht="12.75" customHeight="1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ht="12.75" customHeight="1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ht="12.75" customHeight="1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ht="12.75" customHeight="1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ht="12.75" customHeight="1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ht="12.75" customHeight="1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ht="12.75" customHeight="1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ht="12.75" customHeight="1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ht="12.75" customHeight="1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ht="12.75" customHeight="1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ht="12.75" customHeight="1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ht="12.75" customHeight="1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ht="12.75" customHeight="1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ht="12.75" customHeight="1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ht="12.75" customHeight="1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ht="12.75" customHeight="1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ht="12.75" customHeight="1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ht="12.75" customHeight="1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ht="12.75" customHeight="1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ht="12.75" customHeight="1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ht="12.75" customHeight="1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ht="12.75" customHeight="1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ht="12.75" customHeight="1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ht="12.75" customHeight="1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ht="12.75" customHeight="1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ht="12.75" customHeight="1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ht="12.75" customHeight="1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ht="12.75" customHeight="1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ht="12.75" customHeight="1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ht="12.75" customHeight="1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ht="12.75" customHeight="1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ht="12.75" customHeight="1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ht="12.75" customHeight="1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ht="12.75" customHeight="1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ht="12.75" customHeight="1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ht="12.75" customHeight="1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ht="12.75" customHeight="1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ht="12.75" customHeight="1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ht="12.75" customHeight="1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ht="12.75" customHeight="1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ht="12.75" customHeight="1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ht="12.75" customHeight="1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ht="12.75" customHeight="1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ht="12.75" customHeight="1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ht="12.75" customHeight="1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ht="12.75" customHeight="1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ht="12.75" customHeight="1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ht="12.75" customHeight="1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ht="12.75" customHeight="1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ht="12.75" customHeight="1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ht="12.75" customHeight="1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ht="12.75" customHeight="1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ht="12.75" customHeight="1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ht="12.75" customHeight="1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ht="12.75" customHeight="1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ht="12.75" customHeight="1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ht="12.75" customHeight="1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ht="12.75" customHeight="1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ht="12.75" customHeight="1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ht="12.75" customHeight="1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ht="12.75" customHeight="1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ht="12.75" customHeight="1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ht="12.75" customHeight="1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ht="12.75" customHeight="1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ht="12.75" customHeight="1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ht="12.75" customHeight="1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ht="12.75" customHeight="1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ht="12.75" customHeight="1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ht="12.75" customHeight="1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ht="12.75" customHeight="1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ht="12.75" customHeight="1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ht="12.75" customHeight="1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ht="12.75" customHeight="1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ht="12.75" customHeight="1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ht="12.75" customHeight="1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ht="12.75" customHeight="1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ht="12.75" customHeight="1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ht="12.75" customHeight="1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ht="12.75" customHeight="1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ht="12.75" customHeight="1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ht="12.75" customHeight="1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ht="12.75" customHeight="1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ht="12.75" customHeight="1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ht="12.75" customHeight="1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ht="12.75" customHeight="1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ht="12.75" customHeight="1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ht="12.75" customHeight="1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ht="12.75" customHeight="1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ht="12.75" customHeight="1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ht="12.75" customHeight="1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ht="12.75" customHeight="1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ht="12.75" customHeight="1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ht="12.75" customHeight="1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ht="12.75" customHeight="1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ht="12.75" customHeight="1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ht="12.75" customHeight="1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ht="12.75" customHeight="1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ht="12.75" customHeight="1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ht="12.75" customHeight="1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ht="12.75" customHeight="1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ht="12.75" customHeight="1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ht="12.75" customHeight="1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ht="12.75" customHeight="1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ht="12.75" customHeight="1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ht="12.75" customHeight="1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ht="12.75" customHeight="1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ht="12.75" customHeight="1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ht="12.75" customHeight="1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ht="12.75" customHeight="1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ht="12.75" customHeight="1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ht="12.75" customHeight="1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ht="12.75" customHeight="1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ht="12.75" customHeight="1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ht="12.75" customHeight="1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ht="12.75" customHeight="1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ht="12.75" customHeight="1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ht="12.75" customHeight="1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ht="12.75" customHeight="1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ht="12.75" customHeight="1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ht="12.75" customHeight="1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ht="12.75" customHeight="1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ht="12.75" customHeight="1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ht="12.75" customHeight="1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ht="12.75" customHeight="1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ht="12.75" customHeight="1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ht="12.75" customHeight="1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ht="12.75" customHeight="1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ht="12.75" customHeight="1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ht="12.75" customHeight="1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ht="12.75" customHeight="1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ht="12.75" customHeight="1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ht="12.75" customHeight="1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ht="12.75" customHeight="1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ht="12.75" customHeight="1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ht="12.75" customHeight="1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ht="12.75" customHeight="1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ht="12.75" customHeight="1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ht="12.75" customHeight="1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ht="12.75" customHeight="1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ht="12.75" customHeight="1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ht="12.75" customHeight="1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ht="12.75" customHeight="1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ht="12.75" customHeight="1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ht="12.75" customHeight="1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ht="12.75" customHeight="1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ht="12.75" customHeight="1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ht="12.75" customHeight="1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ht="12.75" customHeight="1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ht="12.75" customHeight="1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ht="12.75" customHeight="1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ht="12.75" customHeight="1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ht="12.75" customHeight="1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ht="12.75" customHeight="1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ht="12.75" customHeight="1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ht="12.75" customHeight="1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ht="12.75" customHeight="1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ht="12.75" customHeight="1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ht="12.75" customHeight="1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ht="12.75" customHeight="1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ht="12.75" customHeight="1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ht="12.75" customHeight="1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ht="12.75" customHeight="1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ht="12.75" customHeight="1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ht="12.75" customHeight="1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ht="12.75" customHeight="1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ht="12.75" customHeight="1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ht="12.75" customHeight="1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ht="12.75" customHeight="1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ht="12.75" customHeight="1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ht="12.75" customHeight="1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ht="12.75" customHeight="1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ht="12.75" customHeight="1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ht="12.75" customHeight="1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ht="12.75" customHeight="1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ht="12.75" customHeight="1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ht="12.75" customHeight="1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ht="12.75" customHeight="1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ht="12.75" customHeight="1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ht="12.75" customHeight="1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ht="12.75" customHeight="1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ht="12.75" customHeight="1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ht="12.75" customHeight="1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ht="12.75" customHeight="1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ht="12.75" customHeight="1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ht="12.75" customHeight="1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ht="12.75" customHeight="1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ht="12.75" customHeight="1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ht="12.75" customHeight="1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ht="12.75" customHeight="1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ht="12.75" customHeight="1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ht="12.75" customHeight="1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ht="12.75" customHeight="1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ht="12.75" customHeight="1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ht="12.75" customHeight="1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ht="12.75" customHeight="1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ht="12.75" customHeight="1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ht="12.75" customHeight="1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ht="12.75" customHeight="1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ht="12.75" customHeight="1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ht="12.75" customHeight="1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ht="12.75" customHeight="1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ht="12.75" customHeight="1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ht="12.75" customHeight="1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ht="12.75" customHeight="1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ht="12.75" customHeight="1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ht="12.75" customHeight="1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ht="12.75" customHeight="1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ht="12.75" customHeight="1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ht="12.75" customHeight="1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ht="12.75" customHeight="1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ht="12.75" customHeight="1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ht="12.75" customHeight="1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ht="12.75" customHeight="1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ht="12.75" customHeight="1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ht="12.75" customHeight="1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ht="12.75" customHeight="1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ht="12.75" customHeight="1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ht="12.75" customHeight="1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ht="12.75" customHeight="1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ht="12.75" customHeight="1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ht="12.75" customHeight="1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ht="12.75" customHeight="1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ht="12.75" customHeight="1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ht="12.75" customHeight="1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ht="12.75" customHeight="1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ht="12.75" customHeight="1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ht="12.75" customHeight="1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ht="12.75" customHeight="1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ht="12.75" customHeight="1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ht="12.75" customHeight="1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ht="12.75" customHeight="1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ht="12.75" customHeight="1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ht="12.75" customHeight="1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ht="12.75" customHeight="1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ht="12.75" customHeight="1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ht="12.75" customHeight="1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ht="12.75" customHeight="1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ht="12.75" customHeight="1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ht="12.75" customHeight="1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ht="12.75" customHeight="1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ht="12.75" customHeight="1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ht="12.75" customHeight="1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ht="12.75" customHeight="1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ht="12.75" customHeight="1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ht="12.75" customHeight="1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ht="12.75" customHeight="1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ht="12.75" customHeight="1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ht="12.75" customHeight="1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ht="12.75" customHeight="1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ht="12.75" customHeight="1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ht="12.75" customHeight="1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ht="12.75" customHeight="1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ht="12.75" customHeight="1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ht="12.75" customHeight="1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ht="12.75" customHeight="1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ht="12.75" customHeight="1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ht="12.75" customHeight="1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ht="12.75" customHeight="1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ht="12.75" customHeight="1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ht="12.75" customHeight="1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ht="12.75" customHeight="1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ht="12.75" customHeight="1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ht="12.75" customHeight="1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ht="12.75" customHeight="1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ht="12.75" customHeight="1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ht="12.75" customHeight="1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ht="12.75" customHeight="1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ht="12.75" customHeight="1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ht="12.75" customHeight="1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ht="12.75" customHeight="1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ht="12.75" customHeight="1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ht="12.75" customHeight="1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ht="12.75" customHeight="1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ht="12.75" customHeight="1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ht="12.75" customHeight="1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ht="12.75" customHeight="1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ht="12.75" customHeight="1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ht="12.75" customHeight="1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ht="12.75" customHeight="1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ht="12.75" customHeight="1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ht="12.75" customHeight="1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ht="12.75" customHeight="1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ht="12.75" customHeight="1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ht="12.75" customHeight="1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ht="12.75" customHeight="1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ht="12.75" customHeight="1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ht="12.75" customHeight="1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ht="12.75" customHeight="1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ht="12.75" customHeight="1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ht="12.75" customHeight="1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ht="12.75" customHeight="1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ht="12.75" customHeight="1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ht="12.75" customHeight="1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ht="12.75" customHeight="1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ht="12.75" customHeight="1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ht="12.75" customHeight="1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ht="12.75" customHeight="1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ht="12.75" customHeight="1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ht="12.75" customHeight="1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ht="12.75" customHeight="1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ht="12.75" customHeight="1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ht="12.75" customHeight="1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ht="12.75" customHeight="1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ht="12.75" customHeight="1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ht="12.75" customHeight="1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ht="12.75" customHeight="1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ht="12.75" customHeight="1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ht="12.75" customHeight="1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ht="12.75" customHeight="1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ht="12.75" customHeight="1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ht="12.75" customHeight="1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ht="12.75" customHeight="1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ht="12.75" customHeight="1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ht="12.75" customHeight="1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ht="12.75" customHeight="1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ht="12.75" customHeight="1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ht="12.75" customHeight="1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ht="12.75" customHeight="1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ht="12.75" customHeight="1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ht="12.75" customHeight="1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ht="12.75" customHeight="1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ht="12.75" customHeight="1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ht="12.75" customHeight="1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ht="12.75" customHeight="1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ht="12.75" customHeight="1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ht="12.75" customHeight="1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ht="12.75" customHeight="1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ht="12.75" customHeight="1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ht="12.75" customHeight="1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ht="12.75" customHeight="1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ht="12.75" customHeight="1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ht="12.75" customHeight="1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ht="12.75" customHeight="1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ht="12.75" customHeight="1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ht="12.75" customHeight="1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ht="12.75" customHeight="1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ht="12.75" customHeight="1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ht="12.75" customHeight="1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ht="12.75" customHeight="1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ht="12.75" customHeight="1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ht="12.75" customHeight="1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ht="12.75" customHeight="1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ht="12.75" customHeight="1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ht="12.75" customHeight="1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ht="12.75" customHeight="1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ht="12.75" customHeight="1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ht="12.75" customHeight="1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ht="12.75" customHeight="1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ht="12.75" customHeight="1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ht="12.75" customHeight="1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ht="12.75" customHeight="1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ht="12.75" customHeight="1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ht="12.75" customHeight="1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ht="12.75" customHeight="1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ht="12.75" customHeight="1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ht="12.75" customHeight="1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ht="12.75" customHeight="1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ht="12.75" customHeight="1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ht="12.75" customHeight="1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ht="12.75" customHeight="1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ht="12.75" customHeight="1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ht="12.75" customHeight="1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ht="12.75" customHeight="1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ht="12.75" customHeight="1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ht="12.75" customHeight="1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ht="12.75" customHeight="1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ht="12.75" customHeight="1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ht="12.75" customHeight="1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ht="12.75" customHeight="1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ht="12.75" customHeight="1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ht="12.75" customHeight="1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ht="12.75" customHeight="1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ht="12.75" customHeight="1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ht="12.75" customHeight="1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ht="12.75" customHeight="1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ht="12.75" customHeight="1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ht="12.75" customHeight="1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ht="12.75" customHeight="1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ht="12.75" customHeight="1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ht="12.75" customHeight="1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ht="12.75" customHeight="1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ht="12.75" customHeight="1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ht="12.75" customHeight="1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ht="12.75" customHeight="1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ht="12.75" customHeight="1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ht="12.75" customHeight="1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ht="12.75" customHeight="1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ht="12.75" customHeight="1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ht="12.75" customHeight="1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ht="12.75" customHeight="1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ht="12.75" customHeight="1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ht="12.75" customHeight="1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ht="12.75" customHeight="1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ht="12.75" customHeight="1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ht="12.75" customHeight="1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ht="12.75" customHeight="1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ht="12.75" customHeight="1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ht="12.75" customHeight="1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ht="12.75" customHeight="1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ht="12.75" customHeight="1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ht="12.75" customHeight="1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ht="12.75" customHeight="1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ht="12.75" customHeight="1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ht="12.75" customHeight="1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ht="12.75" customHeight="1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ht="12.75" customHeight="1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ht="12.75" customHeight="1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ht="12.75" customHeight="1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ht="12.75" customHeight="1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ht="12.75" customHeight="1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ht="12.75" customHeight="1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ht="12.75" customHeight="1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ht="12.75" customHeight="1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ht="12.75" customHeight="1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ht="12.75" customHeight="1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ht="12.75" customHeight="1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ht="12.75" customHeight="1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ht="12.75" customHeight="1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ht="12.75" customHeight="1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ht="12.75" customHeight="1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ht="12.75" customHeight="1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ht="12.75" customHeight="1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ht="12.75" customHeight="1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ht="12.75" customHeight="1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ht="12.75" customHeight="1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ht="12.75" customHeight="1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ht="12.75" customHeight="1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ht="12.75" customHeight="1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ht="12.75" customHeight="1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ht="12.75" customHeight="1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ht="12.75" customHeight="1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ht="12.75" customHeight="1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ht="12.75" customHeight="1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ht="12.75" customHeight="1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ht="12.75" customHeight="1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ht="12.75" customHeight="1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ht="12.75" customHeight="1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ht="12.75" customHeight="1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ht="12.75" customHeight="1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ht="12.75" customHeight="1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ht="12.75" customHeight="1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ht="12.75" customHeight="1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ht="12.75" customHeight="1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ht="12.75" customHeight="1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ht="12.75" customHeight="1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ht="12.75" customHeight="1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ht="12.75" customHeight="1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ht="12.75" customHeight="1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ht="12.75" customHeight="1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ht="12.75" customHeight="1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ht="12.75" customHeight="1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ht="12.75" customHeight="1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ht="12.75" customHeight="1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ht="12.75" customHeight="1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ht="12.75" customHeight="1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ht="12.75" customHeight="1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ht="12.75" customHeight="1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ht="12.75" customHeight="1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ht="12.75" customHeight="1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ht="12.75" customHeight="1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ht="12.75" customHeight="1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ht="12.75" customHeight="1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ht="12.75" customHeight="1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ht="12.75" customHeight="1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ht="12.75" customHeight="1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ht="12.75" customHeight="1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ht="12.75" customHeight="1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ht="12.75" customHeight="1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ht="12.75" customHeight="1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ht="12.75" customHeight="1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ht="12.75" customHeight="1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ht="12.75" customHeight="1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ht="12.75" customHeight="1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ht="12.75" customHeight="1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ht="12.75" customHeight="1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ht="12.75" customHeight="1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ht="12.75" customHeight="1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ht="12.75" customHeight="1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ht="12.75" customHeight="1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ht="12.75" customHeight="1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ht="12.75" customHeight="1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ht="12.75" customHeight="1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ht="12.75" customHeight="1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ht="12.75" customHeight="1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ht="12.75" customHeight="1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ht="12.75" customHeight="1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ht="12.75" customHeight="1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ht="12.75" customHeight="1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ht="12.75" customHeight="1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ht="12.75" customHeight="1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ht="12.75" customHeight="1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ht="12.75" customHeight="1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ht="12.75" customHeight="1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ht="12.75" customHeight="1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ht="12.75" customHeight="1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ht="12.75" customHeight="1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ht="12.75" customHeight="1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ht="12.75" customHeight="1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ht="12.75" customHeight="1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ht="12.75" customHeight="1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ht="12.75" customHeight="1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ht="12.75" customHeight="1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ht="12.75" customHeight="1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ht="12.75" customHeight="1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ht="12.75" customHeight="1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ht="12.75" customHeight="1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ht="12.75" customHeight="1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ht="12.75" customHeight="1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ht="12.75" customHeight="1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ht="12.75" customHeight="1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ht="12.75" customHeight="1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ht="12.75" customHeight="1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ht="12.75" customHeight="1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ht="12.75" customHeight="1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ht="12.75" customHeight="1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ht="12.75" customHeight="1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ht="12.75" customHeight="1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ht="12.75" customHeight="1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ht="12.75" customHeight="1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ht="12.75" customHeight="1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ht="12.75" customHeight="1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ht="12.75" customHeight="1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ht="12.75" customHeight="1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ht="12.75" customHeight="1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ht="12.75" customHeight="1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ht="12.75" customHeight="1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ht="12.75" customHeight="1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ht="12.75" customHeight="1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ht="12.75" customHeight="1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ht="12.75" customHeight="1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ht="12.75" customHeight="1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ht="12.75" customHeight="1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ht="12.75" customHeight="1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ht="12.75" customHeight="1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ht="12.75" customHeight="1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ht="12.75" customHeight="1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ht="12.75" customHeight="1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ht="12.75" customHeight="1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ht="12.75" customHeight="1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ht="12.75" customHeight="1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ht="12.75" customHeight="1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ht="12.75" customHeight="1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ht="12.75" customHeight="1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ht="12.75" customHeight="1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ht="12.75" customHeight="1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ht="12.75" customHeight="1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ht="12.75" customHeight="1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ht="12.75" customHeight="1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ht="12.75" customHeight="1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ht="12.75" customHeight="1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ht="12.75" customHeight="1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ht="12.75" customHeight="1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ht="12.75" customHeight="1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ht="12.75" customHeight="1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ht="12.75" customHeight="1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ht="12.75" customHeight="1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ht="12.75" customHeight="1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ht="12.75" customHeight="1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ht="12.75" customHeight="1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ht="12.75" customHeight="1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ht="12.75" customHeight="1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ht="12.75" customHeight="1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ht="12.75" customHeight="1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ht="12.75" customHeight="1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ht="12.75" customHeight="1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ht="12.75" customHeight="1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ht="12.75" customHeight="1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ht="12.75" customHeight="1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ht="12.75" customHeight="1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ht="12.75" customHeight="1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ht="12.75" customHeight="1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ht="12.75" customHeight="1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ht="12.75" customHeight="1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ht="12.75" customHeight="1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ht="12.75" customHeight="1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ht="12.75" customHeight="1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ht="12.75" customHeight="1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ht="12.75" customHeight="1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ht="12.75" customHeight="1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ht="12.75" customHeight="1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ht="12.75" customHeight="1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ht="12.75" customHeight="1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ht="12.75" customHeight="1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ht="12.75" customHeight="1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ht="12.75" customHeight="1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ht="12.75" customHeight="1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ht="12.75" customHeight="1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ht="12.75" customHeight="1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ht="12.75" customHeight="1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ht="12.75" customHeight="1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ht="12.75" customHeight="1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ht="12.75" customHeight="1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ht="12.75" customHeight="1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ht="12.75" customHeight="1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ht="12.75" customHeight="1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ht="12.75" customHeight="1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ht="12.75" customHeight="1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ht="12.75" customHeight="1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ht="12.75" customHeight="1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ht="12.75" customHeight="1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ht="12.75" customHeight="1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ht="12.75" customHeight="1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ht="12.75" customHeight="1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ht="12.75" customHeight="1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ht="12.75" customHeight="1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ht="12.75" customHeight="1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ht="12.75" customHeight="1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ht="12.75" customHeight="1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ht="12.75" customHeight="1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ht="12.75" customHeight="1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ht="12.75" customHeight="1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ht="12.75" customHeight="1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ht="12.75" customHeight="1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ht="12.75" customHeight="1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ht="12.75" customHeight="1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ht="12.75" customHeight="1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ht="12.75" customHeight="1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ht="12.75" customHeight="1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ht="12.75" customHeight="1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ht="12.75" customHeight="1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ht="12.75" customHeight="1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ht="12.75" customHeight="1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ht="12.75" customHeight="1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ht="12.75" customHeight="1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ht="12.75" customHeight="1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ht="12.75" customHeight="1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ht="12.75" customHeight="1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ht="12.75" customHeight="1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ht="12.75" customHeight="1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ht="12.75" customHeight="1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ht="12.75" customHeight="1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ht="12.75" customHeight="1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ht="12.75" customHeight="1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ht="12.75" customHeight="1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ht="12.75" customHeight="1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ht="12.75" customHeight="1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ht="12.75" customHeight="1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ht="12.75" customHeight="1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ht="12.75" customHeight="1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ht="12.75" customHeight="1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ht="12.75" customHeight="1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ht="12.75" customHeight="1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ht="12.75" customHeight="1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ht="12.75" customHeight="1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ht="12.75" customHeight="1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ht="12.75" customHeight="1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ht="12.75" customHeight="1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ht="12.75" customHeight="1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ht="12.75" customHeight="1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ht="12.75" customHeight="1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ht="12.75" customHeight="1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ht="12.75" customHeight="1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ht="12.75" customHeight="1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ht="12.75" customHeight="1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ht="12.75" customHeight="1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ht="12.75" customHeight="1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ht="12.75" customHeight="1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ht="12.75" customHeight="1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ht="12.75" customHeight="1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ht="12.75" customHeight="1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ht="12.75" customHeight="1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ht="12.75" customHeight="1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ht="12.75" customHeight="1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ht="12.75" customHeight="1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ht="12.75" customHeight="1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ht="12.75" customHeight="1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ht="12.75" customHeight="1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ht="12.75" customHeight="1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ht="12.75" customHeight="1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ht="12.75" customHeight="1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ht="12.75" customHeight="1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ht="12.75" customHeight="1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ht="12.75" customHeight="1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ht="12.75" customHeight="1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ht="12.75" customHeight="1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ht="12.75" customHeight="1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ht="12.75" customHeight="1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ht="12.75" customHeight="1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ht="12.75" customHeight="1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ht="12.75" customHeight="1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ht="12.75" customHeight="1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ht="12.75" customHeight="1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ht="12.75" customHeight="1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ht="12.75" customHeight="1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ht="12.75" customHeight="1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ht="12.75" customHeight="1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ht="12.75" customHeight="1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ht="12.75" customHeight="1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ht="12.75" customHeight="1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ht="12.75" customHeight="1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ht="12.75" customHeight="1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ht="12.75" customHeight="1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ht="12.75" customHeight="1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ht="12.75" customHeight="1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ht="12.75" customHeight="1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ht="12.75" customHeight="1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ht="12.75" customHeight="1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ht="12.75" customHeight="1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ht="12.75" customHeight="1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ht="12.75" customHeight="1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ht="12.75" customHeight="1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ht="12.75" customHeight="1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ht="12.75" customHeight="1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ht="12.75" customHeight="1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ht="12.75" customHeight="1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ht="12.75" customHeight="1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ht="12.75" customHeight="1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ht="12.75" customHeight="1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ht="12.75" customHeight="1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ht="12.75" customHeight="1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ht="12.75" customHeight="1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ht="12.75" customHeight="1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ht="12.75" customHeight="1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ht="12.75" customHeight="1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ht="12.75" customHeight="1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ht="12.75" customHeight="1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ht="12.75" customHeight="1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ht="12.75" customHeight="1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ht="12.75" customHeight="1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ht="12.75" customHeight="1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ht="12.75" customHeight="1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ht="12.75" customHeight="1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ht="12.75" customHeight="1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ht="12.75" customHeight="1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ht="12.75" customHeight="1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ht="12.75" customHeight="1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ht="12.75" customHeight="1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ht="12.75" customHeight="1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ht="12.75" customHeight="1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ht="12.75" customHeight="1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ht="12.75" customHeight="1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ht="12.75" customHeight="1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ht="12.75" customHeight="1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ht="12.75" customHeight="1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ht="12.75" customHeight="1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ht="12.75" customHeight="1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ht="12.75" customHeight="1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ht="12.75" customHeight="1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ht="12.75" customHeight="1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ht="12.75" customHeight="1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ht="12.75" customHeight="1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ht="12.75" customHeight="1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ht="12.75" customHeight="1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ht="12.75" customHeight="1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ht="12.75" customHeight="1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ht="12.75" customHeight="1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ht="12.75" customHeight="1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ht="12.75" customHeight="1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ht="12.75" customHeight="1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ht="12.75" customHeight="1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ht="12.75" customHeight="1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ht="12.75" customHeight="1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ht="12.75" customHeight="1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ht="12.75" customHeight="1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ht="12.75" customHeight="1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ht="12.75" customHeight="1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ht="12.75" customHeight="1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ht="12.75" customHeight="1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ht="12.75" customHeight="1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ht="12.75" customHeight="1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ht="12.75" customHeight="1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ht="12.75" customHeight="1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ht="12.75" customHeight="1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ht="12.75" customHeight="1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ht="12.75" customHeight="1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ht="12.75" customHeight="1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ht="12.75" customHeight="1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ht="12.75" customHeight="1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ht="12.75" customHeight="1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ht="12.75" customHeight="1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ht="12.75" customHeight="1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ht="12.75" customHeight="1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ht="12.75" customHeight="1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ht="12.75" customHeight="1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ht="12.75" customHeight="1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ht="12.75" customHeight="1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ht="12.75" customHeight="1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ht="12.75" customHeight="1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ht="12.75" customHeight="1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ht="12.75" customHeight="1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ht="12.75" customHeight="1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ht="12.75" customHeight="1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ht="12.75" customHeight="1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ht="12.75" customHeight="1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ht="12.75" customHeight="1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ht="12.75" customHeight="1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ht="12.75" customHeight="1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ht="12.75" customHeight="1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ht="12.75" customHeight="1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ht="12.75" customHeight="1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ht="12.75" customHeight="1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ht="12.75" customHeight="1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ht="12.75" customHeight="1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ht="12.75" customHeight="1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ht="12.75" customHeight="1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ht="12.75" customHeight="1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ht="12.75" customHeight="1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ht="12.75" customHeight="1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ht="12.75" customHeight="1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ht="12.75" customHeight="1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ht="12.75" customHeight="1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ht="12.75" customHeight="1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ht="12.75" customHeight="1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ht="12.75" customHeight="1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ht="12.75" customHeight="1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ht="12.75" customHeight="1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ht="12.75" customHeight="1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ht="12.75" customHeight="1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ht="12.75" customHeight="1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ht="12.75" customHeight="1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ht="12.75" customHeight="1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ht="12.75" customHeight="1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ht="12.75" customHeight="1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ht="12.75" customHeight="1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ht="12.75" customHeight="1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ht="12.75" customHeight="1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ht="12.75" customHeight="1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ht="12.75" customHeight="1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ht="12.75" customHeight="1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ht="12.75" customHeight="1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ht="12.75" customHeight="1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ht="12.75" customHeight="1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ht="12.75" customHeight="1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ht="12.75" customHeight="1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ht="12.75" customHeight="1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ht="12.75" customHeight="1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ht="12.75" customHeight="1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ht="12.75" customHeight="1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ht="12.75" customHeight="1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ht="12.75" customHeight="1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ht="12.75" customHeight="1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ht="12.75" customHeight="1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ht="12.75" customHeight="1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ht="12.75" customHeight="1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ht="12.75" customHeight="1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ht="12.75" customHeight="1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ht="12.75" customHeight="1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ht="12.75" customHeight="1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ht="12.75" customHeight="1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ht="12.75" customHeight="1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ht="12.75" customHeight="1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ht="12.75" customHeight="1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ht="12.75" customHeight="1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ht="12.75" customHeight="1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ht="12.75" customHeight="1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ht="12.75" customHeight="1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ht="12.75" customHeight="1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ht="12.75" customHeight="1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ht="12.75" customHeight="1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ht="12.75" customHeight="1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ht="12.75" customHeight="1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ht="12.75" customHeight="1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ht="12.75" customHeight="1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ht="12.75" customHeight="1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ht="12.75" customHeight="1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ht="12.75" customHeight="1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ht="12.75" customHeight="1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ht="12.75" customHeight="1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ht="12.75" customHeight="1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ht="12.75" customHeight="1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ht="12.75" customHeight="1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ht="12.75" customHeight="1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ht="12.75" customHeight="1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ht="12.75" customHeight="1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ht="12.75" customHeight="1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ht="12.75" customHeight="1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ht="12.75" customHeight="1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ht="12.75" customHeight="1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ht="12.75" customHeight="1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ht="12.75" customHeight="1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ht="12.75" customHeight="1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ht="12.75" customHeight="1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ht="12.75" customHeight="1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ht="12.75" customHeight="1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ht="12.75" customHeight="1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ht="12.75" customHeight="1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ht="12.75" customHeight="1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ht="12.75" customHeight="1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ht="12.75" customHeight="1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ht="12.75" customHeight="1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ht="12.75" customHeight="1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ht="12.75" customHeight="1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ht="12.75" customHeight="1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ht="12.75" customHeight="1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ht="12.75" customHeight="1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ht="12.75" customHeight="1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ht="12.75" customHeight="1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ht="12.75" customHeight="1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ht="12.75" customHeight="1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ht="12.75" customHeight="1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ht="12.75" customHeight="1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ht="12.75" customHeight="1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ht="12.75" customHeight="1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ht="12.75" customHeight="1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ht="12.75" customHeight="1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ht="12.75" customHeight="1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ht="12.75" customHeight="1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ht="12.75" customHeight="1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ht="12.75" customHeight="1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ht="12.75" customHeight="1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ht="12.75" customHeight="1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ht="12.75" customHeight="1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ht="12.75" customHeight="1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ht="12.75" customHeight="1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ht="12.75" customHeight="1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ht="12.75" customHeight="1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ht="12.75" customHeight="1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ht="12.75" customHeight="1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ht="12.75" customHeight="1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ht="12.75" customHeight="1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ht="12.75" customHeight="1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ht="12.75" customHeight="1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ht="12.75" customHeight="1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ht="12.75" customHeight="1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ht="12.75" customHeight="1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ht="12.75" customHeight="1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ht="12.75" customHeight="1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ht="12.75" customHeight="1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ht="12.75" customHeight="1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ht="12.75" customHeight="1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ht="12.75" customHeight="1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ht="12.75" customHeight="1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ht="12.75" customHeight="1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ht="12.75" customHeight="1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ht="12.75" customHeight="1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ht="12.75" customHeight="1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ht="12.75" customHeight="1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ht="12.75" customHeight="1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ht="12.75" customHeight="1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ht="12.75" customHeight="1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ht="12.75" customHeight="1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ht="12.75" customHeight="1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ht="12.75" customHeight="1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ht="12.75" customHeight="1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ht="12.75" customHeight="1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ht="12.75" customHeight="1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ht="12.75" customHeight="1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ht="12.75" customHeight="1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ht="12.75" customHeight="1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ht="12.75" customHeight="1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ht="12.75" customHeight="1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ht="12.75" customHeight="1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ht="12.75" customHeight="1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ht="12.75" customHeight="1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ht="12.75" customHeight="1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ht="12.75" customHeight="1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ht="12.75" customHeight="1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ht="12.75" customHeight="1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ht="12.75" customHeight="1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ht="12.75" customHeight="1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ht="12.75" customHeight="1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ht="12.75" customHeight="1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ht="12.75" customHeight="1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ht="12.75" customHeight="1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ht="12.75" customHeight="1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ht="12.75" customHeight="1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ht="12.75" customHeight="1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ht="12.75" customHeight="1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ht="12.75" customHeight="1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ht="12.75" customHeight="1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ht="12.75" customHeight="1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ht="12.75" customHeight="1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ht="12.75" customHeight="1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ht="12.75" customHeight="1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ht="12.75" customHeight="1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ht="12.75" customHeight="1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ht="12.75" customHeight="1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ht="12.75" customHeight="1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ht="12.75" customHeight="1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ht="12.75" customHeight="1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ht="12.75" customHeight="1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ht="12.75" customHeight="1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ht="12.75" customHeight="1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ht="12.75" customHeight="1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ht="12.75" customHeight="1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ht="12.75" customHeight="1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ht="12.75" customHeight="1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ht="12.75" customHeight="1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ht="12.75" customHeight="1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ht="12.75" customHeight="1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ht="12.75" customHeight="1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ht="12.75" customHeight="1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ht="12.75" customHeight="1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ht="12.75" customHeight="1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ht="12.75" customHeight="1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ht="12.75" customHeight="1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ht="12.75" customHeight="1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ht="12.75" customHeight="1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ht="12.75" customHeight="1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ht="12.75" customHeight="1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ht="12.75" customHeight="1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ht="12.75" customHeight="1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ht="12.75" customHeight="1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ht="12.75" customHeight="1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ht="12.75" customHeight="1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ht="12.75" customHeight="1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ht="12.75" customHeight="1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ht="12.75" customHeight="1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ht="12.75" customHeight="1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ht="12.75" customHeight="1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ht="12.75" customHeight="1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ht="12.75" customHeight="1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ht="12.75" customHeight="1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ht="12.75" customHeight="1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ht="12.75" customHeight="1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ht="12.75" customHeight="1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ht="12.75" customHeight="1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ht="12.75" customHeight="1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ht="12.75" customHeight="1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ht="12.75" customHeight="1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ht="12.75" customHeight="1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ht="12.75" customHeight="1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ht="12.75" customHeight="1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ht="12.75" customHeight="1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ht="12.75" customHeight="1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ht="12.75" customHeight="1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ht="12.75" customHeight="1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ht="12.75" customHeight="1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ht="12.75" customHeight="1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ht="12.75" customHeight="1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ht="12.75" customHeight="1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ht="12.75" customHeight="1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ht="12.75" customHeight="1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ht="12.75" customHeight="1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ht="12.75" customHeight="1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ht="12.75" customHeight="1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ht="12.75" customHeight="1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ht="12.75" customHeight="1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ht="12.75" customHeight="1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ht="12.75" customHeight="1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ht="12.75" customHeight="1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ht="12.75" customHeight="1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ht="12.75" customHeight="1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ht="12.75" customHeight="1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ht="12.75" customHeight="1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ht="12.75" customHeight="1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ht="12.75" customHeight="1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ht="12.75" customHeight="1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ht="12.75" customHeight="1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ht="12.75" customHeight="1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ht="12.75" customHeight="1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ht="12.75" customHeight="1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ht="12.75" customHeight="1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ht="12.75" customHeight="1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ht="12.75" customHeight="1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ht="12.75" customHeight="1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ht="12.75" customHeight="1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ht="12.75" customHeight="1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ht="12.75" customHeight="1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ht="12.75" customHeight="1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ht="12.75" customHeight="1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ht="12.75" customHeight="1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ht="12.75" customHeight="1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ht="12.75" customHeight="1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ht="12.75" customHeight="1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ht="12.75" customHeight="1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ht="12.75" customHeight="1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ht="12.75" customHeight="1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ht="12.75" customHeight="1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ht="12.75" customHeight="1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ht="12.75" customHeight="1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ht="12.75" customHeight="1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ht="12.75" customHeight="1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ht="12.75" customHeight="1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ht="12.75" customHeight="1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ht="12.75" customHeight="1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ht="12.75" customHeight="1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ht="12.75" customHeight="1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ht="12.75" customHeight="1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ht="12.75" customHeight="1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ht="12.75" customHeight="1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ht="12.75" customHeight="1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ht="12.75" customHeight="1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ht="12.75" customHeight="1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ht="12.75" customHeight="1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ht="12.75" customHeight="1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ht="12.75" customHeight="1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ht="12.75" customHeight="1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ht="12.75" customHeight="1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ht="12.75" customHeight="1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ht="12.75" customHeight="1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ht="12.75" customHeight="1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ht="12.75" customHeight="1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ht="12.75" customHeight="1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ht="12.75" customHeight="1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ht="12.75" customHeight="1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ht="12.75" customHeight="1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ht="12.75" customHeight="1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ht="12.75" customHeight="1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ht="12.75" customHeight="1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ht="12.75" customHeight="1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ht="12.75" customHeight="1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ht="12.75" customHeight="1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ht="12.75" customHeight="1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ht="12.75" customHeight="1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ht="12.75" customHeight="1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ht="12.75" customHeight="1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ht="12.75" customHeight="1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ht="12.75" customHeight="1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ht="12.75" customHeight="1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ht="12.75" customHeight="1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ht="12.75" customHeight="1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ht="12.75" customHeight="1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ht="12.75" customHeight="1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ht="12.75" customHeight="1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ht="12.75" customHeight="1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ht="12.75" customHeight="1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ht="12.75" customHeight="1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ht="12.75" customHeight="1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ht="12.75" customHeight="1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ht="12.75" customHeight="1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ht="12.75" customHeight="1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ht="12.75" customHeight="1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ht="12.75" customHeight="1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ht="12.75" customHeight="1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ht="12.75" customHeight="1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ht="12.75" customHeight="1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ht="12.75" customHeight="1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ht="12.75" customHeight="1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ht="12.75" customHeight="1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ht="12.75" customHeight="1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ht="12.75" customHeight="1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ht="12.75" customHeight="1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ht="12.75" customHeight="1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ht="12.75" customHeight="1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ht="12.75" customHeight="1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ht="12.75" customHeight="1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ht="12.75" customHeight="1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ht="12.75" customHeight="1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ht="12.75" customHeight="1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ht="12.75" customHeight="1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ht="12.75" customHeight="1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ht="12.75" customHeight="1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ht="12.75" customHeight="1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ht="12.75" customHeight="1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ht="12.75" customHeight="1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ht="12.75" customHeight="1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ht="12.75" customHeight="1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ht="12.75" customHeight="1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ht="12.75" customHeight="1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ht="12.75" customHeight="1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ht="12.75" customHeight="1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ht="12.75" customHeight="1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ht="12.75" customHeight="1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ht="12.75" customHeight="1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ht="12.75" customHeight="1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ht="12.75" customHeight="1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ht="12.75" customHeight="1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ht="12.75" customHeight="1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ht="12.75" customHeight="1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ht="12.75" customHeight="1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ht="12.75" customHeight="1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ht="12.75" customHeight="1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ht="12.75" customHeight="1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ht="12.75" customHeight="1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ht="12.75" customHeight="1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ht="12.75" customHeight="1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ht="12.75" customHeight="1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ht="12.75" customHeight="1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ht="12.75" customHeight="1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ht="12.75" customHeight="1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ht="12.75" customHeight="1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ht="12.75" customHeight="1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ht="12.75" customHeight="1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ht="12.75" customHeight="1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ht="12.75" customHeight="1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ht="12.75" customHeight="1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ht="12.75" customHeight="1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ht="12.75" customHeight="1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ht="12.75" customHeight="1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ht="12.75" customHeight="1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ht="12.75" customHeight="1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ht="12.75" customHeight="1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ht="12.75" customHeight="1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ht="12.75" customHeight="1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ht="12.75" customHeight="1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ht="12.75" customHeight="1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ht="12.75" customHeight="1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ht="12.75" customHeight="1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ht="12.75" customHeight="1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ht="12.75" customHeight="1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ht="12.75" customHeight="1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ht="12.75" customHeight="1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ht="12.75" customHeight="1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ht="12.75" customHeight="1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ht="12.75" customHeight="1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ht="12.75" customHeight="1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ht="12.75" customHeight="1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ht="12.75" customHeight="1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ht="12.75" customHeight="1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ht="12.75" customHeight="1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ht="12.75" customHeight="1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ht="12.75" customHeight="1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ht="12.75" customHeight="1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ht="12.75" customHeight="1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ht="12.75" customHeight="1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ht="12.75" customHeight="1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ht="12.75" customHeight="1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ht="12.75" customHeight="1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ht="12.75" customHeight="1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ht="12.75" customHeight="1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ht="12.75" customHeight="1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ht="12.75" customHeight="1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ht="12.75" customHeight="1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ht="12.75" customHeight="1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ht="12.75" customHeight="1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ht="12.75" customHeight="1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ht="12.75" customHeight="1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ht="12.75" customHeight="1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ht="12.75" customHeight="1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ht="12.75" customHeight="1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ht="12.75" customHeight="1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ht="12.75" customHeight="1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ht="12.75" customHeight="1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ht="12.75" customHeight="1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ht="12.75" customHeight="1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ht="12.75" customHeight="1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ht="12.75" customHeight="1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ht="12.75" customHeight="1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ht="12.75" customHeight="1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ht="12.75" customHeight="1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ht="12.75" customHeight="1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ht="12.75" customHeight="1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ht="12.75" customHeight="1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ht="12.75" customHeight="1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ht="12.75" customHeight="1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ht="12.75" customHeight="1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ht="12.75" customHeight="1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ht="12.75" customHeight="1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ht="12.75" customHeight="1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ht="12.75" customHeight="1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ht="12.75" customHeight="1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ht="12.75" customHeight="1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ht="12.75" customHeight="1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ht="12.75" customHeight="1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ht="12.75" customHeight="1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ht="12.75" customHeight="1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ht="12.75" customHeight="1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ht="12.75" customHeight="1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ht="12.75" customHeight="1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ht="12.75" customHeight="1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ht="12.75" customHeight="1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ht="12.75" customHeight="1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ht="12.75" customHeight="1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ht="12.75" customHeight="1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ht="12.75" customHeight="1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ht="12.75" customHeight="1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ht="12.75" customHeight="1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ht="12.75" customHeight="1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ht="12.75" customHeight="1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ht="12.75" customHeight="1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ht="12.75" customHeight="1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ht="12.75" customHeight="1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ht="12.75" customHeight="1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ht="12.75" customHeight="1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ht="12.75" customHeight="1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ht="12.75" customHeight="1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ht="12.75" customHeight="1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ht="12.75" customHeight="1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ht="12.75" customHeight="1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ht="12.75" customHeight="1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ht="12.75" customHeight="1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ht="12.75" customHeight="1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ht="12.75" customHeight="1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ht="12.75" customHeight="1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ht="12.75" customHeight="1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ht="12.75" customHeight="1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ht="12.75" customHeight="1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ht="12.75" customHeight="1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ht="12.75" customHeight="1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ht="12.75" customHeight="1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ht="12.75" customHeight="1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ht="12.75" customHeight="1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ht="12.75" customHeight="1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ht="12.75" customHeight="1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ht="12.75" customHeight="1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ht="12.75" customHeight="1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ht="12.75" customHeight="1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ht="12.75" customHeight="1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ht="12.75" customHeight="1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ht="12.75" customHeight="1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ht="12.75" customHeight="1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ht="12.75" customHeight="1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ht="12.75" customHeight="1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ht="12.75" customHeight="1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ht="12.75" customHeight="1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ht="12.75" customHeight="1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ht="12.75" customHeight="1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ht="12.75" customHeight="1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ht="12.75" customHeight="1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ht="12.75" customHeight="1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ht="12.75" customHeight="1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ht="12.75" customHeight="1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ht="12.75" customHeight="1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ht="12.75" customHeight="1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ht="12.75" customHeight="1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ht="12.75" customHeight="1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ht="12.75" customHeight="1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ht="12.75" customHeight="1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ht="12.75" customHeight="1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ht="12.75" customHeight="1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ht="12.75" customHeight="1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ht="12.75" customHeight="1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ht="12.75" customHeight="1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ht="12.75" customHeight="1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ht="12.75" customHeight="1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ht="12.75" customHeight="1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ht="12.75" customHeight="1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ht="12.75" customHeight="1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ht="12.75" customHeight="1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ht="12.75" customHeight="1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ht="12.75" customHeight="1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ht="12.75" customHeight="1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ht="12.75" customHeight="1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ht="12.75" customHeight="1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ht="12.75" customHeight="1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ht="12.75" customHeight="1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ht="12.75" customHeight="1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ht="12.75" customHeight="1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ht="12.75" customHeight="1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ht="12.75" customHeight="1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ht="12.75" customHeight="1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ht="12.75" customHeight="1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ht="12.75" customHeight="1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ht="12.75" customHeight="1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ht="12.75" customHeight="1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ht="12.75" customHeight="1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ht="12.75" customHeight="1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ht="12.75" customHeight="1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ht="12.75" customHeight="1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ht="12.75" customHeight="1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ht="12.75" customHeight="1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ht="12.75" customHeight="1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ht="12.75" customHeight="1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ht="12.75" customHeight="1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ht="12.75" customHeight="1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ht="12.75" customHeight="1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ht="12.75" customHeight="1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ht="12.75" customHeight="1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ht="12.75" customHeight="1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ht="12.75" customHeight="1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ht="12.75" customHeight="1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ht="12.75" customHeight="1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ht="12.75" customHeight="1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ht="12.75" customHeight="1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ht="12.75" customHeight="1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ht="12.75" customHeight="1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ht="12.75" customHeight="1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ht="12.75" customHeight="1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ht="12.75" customHeight="1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ht="12.75" customHeight="1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ht="12.75" customHeight="1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ht="12.75" customHeight="1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ht="12.75" customHeight="1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ht="12.75" customHeight="1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ht="12.75" customHeight="1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ht="12.75" customHeight="1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ht="12.75" customHeight="1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ht="12.75" customHeight="1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ht="12.75" customHeight="1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ht="12.75" customHeight="1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ht="12.75" customHeight="1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ht="12.75" customHeight="1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ht="12.75" customHeight="1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ht="12.75" customHeight="1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ht="12.75" customHeight="1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ht="12.75" customHeight="1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ht="12.75" customHeight="1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ht="12.75" customHeight="1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ht="12.75" customHeight="1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ht="12.75" customHeight="1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ht="12.75" customHeight="1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ht="12.75" customHeight="1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ht="12.75" customHeight="1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ht="12.75" customHeight="1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ht="12.75" customHeight="1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ht="12.75" customHeight="1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ht="12.75" customHeight="1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ht="12.75" customHeight="1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ht="12.75" customHeight="1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ht="12.75" customHeight="1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ht="12.75" customHeight="1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ht="12.75" customHeight="1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ht="12.75" customHeight="1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ht="12.75" customHeight="1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ht="12.75" customHeight="1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ht="12.75" customHeight="1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ht="12.75" customHeight="1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ht="12.75" customHeight="1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ht="12.75" customHeight="1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ht="12.75" customHeight="1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ht="12.75" customHeight="1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ht="12.75" customHeight="1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ht="12.75" customHeight="1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ht="12.75" customHeight="1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ht="12.75" customHeight="1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ht="12.75" customHeight="1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ht="12.75" customHeight="1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ht="12.75" customHeight="1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ht="12.75" customHeight="1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ht="12.75" customHeight="1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ht="12.75" customHeight="1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ht="12.75" customHeight="1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ht="12.75" customHeight="1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ht="12.75" customHeight="1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ht="12.75" customHeight="1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ht="12.75" customHeight="1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ht="12.75" customHeight="1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ht="12.75" customHeight="1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ht="12.75" customHeight="1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ht="12.75" customHeight="1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ht="12.75" customHeight="1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ht="12.75" customHeight="1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ht="12.75" customHeight="1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ht="12.75" customHeight="1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ht="12.75" customHeight="1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ht="12.75" customHeight="1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ht="12.75" customHeight="1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ht="12.75" customHeight="1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ht="12.75" customHeight="1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ht="12.75" customHeight="1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ht="12.75" customHeight="1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ht="12.75" customHeight="1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ht="12.75" customHeight="1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ht="12.75" customHeight="1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ht="12.75" customHeight="1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ht="12.75" customHeight="1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ht="12.75" customHeight="1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ht="12.75" customHeight="1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ht="12.75" customHeight="1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ht="12.75" customHeight="1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ht="12.75" customHeight="1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ht="12.75" customHeight="1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ht="12.75" customHeight="1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ht="12.75" customHeight="1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ht="12.75" customHeight="1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ht="12.75" customHeight="1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ht="12.75" customHeight="1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ht="12.75" customHeight="1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ht="12.75" customHeight="1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ht="12.75" customHeight="1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ht="12.75" customHeight="1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ht="12.75" customHeight="1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ht="12.75" customHeight="1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ht="12.75" customHeight="1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ht="12.75" customHeight="1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ht="12.75" customHeight="1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ht="12.75" customHeight="1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ht="12.75" customHeight="1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ht="12.75" customHeight="1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ht="12.75" customHeight="1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ht="12.75" customHeight="1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ht="12.75" customHeight="1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ht="12.75" customHeight="1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ht="12.75" customHeight="1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ht="12.75" customHeight="1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ht="12.75" customHeight="1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ht="12.75" customHeight="1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ht="12.75" customHeight="1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ht="12.75" customHeight="1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ht="12.75" customHeight="1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ht="12.75" customHeight="1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ht="12.75" customHeight="1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ht="12.75" customHeight="1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ht="12.75" customHeight="1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ht="12.75" customHeight="1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ht="12.75" customHeight="1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ht="12.75" customHeight="1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ht="12.75" customHeight="1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ht="12.75" customHeight="1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ht="12.75" customHeight="1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ht="12.75" customHeight="1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ht="12.75" customHeight="1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ht="12.75" customHeight="1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ht="12.75" customHeight="1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ht="12.75" customHeight="1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ht="12.75" customHeight="1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ht="12.75" customHeight="1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ht="12.75" customHeight="1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ht="12.75" customHeight="1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</row>
    <row r="4058" spans="1:9" ht="12.75" customHeight="1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</row>
    <row r="4059" spans="1:9" ht="12.75" customHeight="1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</row>
    <row r="4060" spans="1:9" ht="12.75" customHeight="1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</row>
    <row r="4061" spans="1:9" ht="12.75" customHeight="1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</row>
    <row r="4062" spans="1:9" ht="12.75" customHeight="1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</row>
    <row r="4063" spans="1:9" ht="12.75" customHeight="1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</row>
    <row r="4064" spans="1:9" ht="12.75" customHeight="1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</row>
    <row r="4065" spans="1:9" ht="12.75" customHeight="1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</row>
    <row r="4066" spans="1:9" ht="12.75" customHeight="1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</row>
    <row r="4067" spans="1:9" ht="12.75" customHeight="1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</row>
    <row r="4068" spans="1:9" ht="12.75" customHeight="1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</row>
    <row r="4069" spans="1:9" ht="12.75" customHeight="1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</row>
    <row r="4070" spans="1:9" ht="12.75" customHeight="1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</row>
    <row r="4071" spans="1:9" ht="12.75" customHeight="1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</row>
    <row r="4072" spans="1:9" ht="12.75" customHeight="1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</row>
    <row r="4073" spans="1:9" ht="12.75" customHeight="1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</row>
    <row r="4074" spans="1:9" ht="12.75" customHeight="1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</row>
    <row r="4075" spans="1:9" ht="12.75" customHeight="1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</row>
    <row r="4076" spans="1:9" ht="12.75" customHeight="1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</row>
    <row r="4077" spans="1:9" ht="12.75" customHeight="1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</row>
    <row r="4078" spans="1:9" ht="12.75" customHeight="1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</row>
    <row r="4079" spans="1:9" ht="12.75" customHeight="1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</row>
    <row r="4080" spans="1:9" ht="12.75" customHeight="1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</row>
    <row r="4081" spans="1:9" ht="12.75" customHeight="1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</row>
    <row r="4082" spans="1:9" ht="12.75" customHeight="1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</row>
    <row r="4083" spans="1:9" ht="12.75" customHeight="1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</row>
    <row r="4084" spans="1:9" ht="12.75" customHeight="1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</row>
    <row r="4085" spans="1:9" ht="12.75" customHeight="1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</row>
    <row r="4086" spans="1:9" ht="12.75" customHeight="1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</row>
    <row r="4087" spans="1:9" ht="12.75" customHeight="1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</row>
    <row r="4088" spans="1:9" ht="12.75" customHeight="1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</row>
    <row r="4089" spans="1:9" ht="12.75" customHeight="1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</row>
    <row r="4090" spans="1:9" ht="12.75" customHeight="1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</row>
    <row r="4091" spans="1:9" ht="12.75" customHeight="1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</row>
    <row r="4092" spans="1:9" ht="12.75" customHeight="1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4091"/>
  <sheetViews>
    <sheetView zoomScale="75" workbookViewId="0">
      <selection activeCell="B62" sqref="B62"/>
    </sheetView>
  </sheetViews>
  <sheetFormatPr defaultColWidth="26.28515625" defaultRowHeight="12.75" x14ac:dyDescent="0.2"/>
  <cols>
    <col min="1" max="4" width="18.7109375" style="14" customWidth="1"/>
    <col min="5" max="5" width="22.5703125" style="14" customWidth="1"/>
    <col min="6" max="10" width="18.7109375" style="14" customWidth="1"/>
    <col min="11" max="11" width="22.5703125" style="14" bestFit="1" customWidth="1"/>
    <col min="12" max="20" width="18.7109375" style="14" customWidth="1"/>
    <col min="21" max="23" width="18.7109375" style="13" customWidth="1"/>
    <col min="24" max="34" width="26.28515625" style="7"/>
    <col min="35" max="16384" width="26.28515625" style="5"/>
  </cols>
  <sheetData>
    <row r="1" spans="1:34" ht="13.5" thickBot="1" x14ac:dyDescent="0.25"/>
    <row r="2" spans="1:34" s="91" customFormat="1" ht="13.5" thickBot="1" x14ac:dyDescent="0.25">
      <c r="A2" s="83"/>
      <c r="B2" s="83"/>
      <c r="C2" s="83"/>
      <c r="D2" s="84" t="s">
        <v>65</v>
      </c>
      <c r="E2" s="85"/>
      <c r="F2" s="85"/>
      <c r="G2" s="85"/>
      <c r="H2" s="85"/>
      <c r="I2" s="86"/>
      <c r="J2" s="84" t="s">
        <v>77</v>
      </c>
      <c r="K2" s="85"/>
      <c r="L2" s="85"/>
      <c r="M2" s="85"/>
      <c r="N2" s="85"/>
      <c r="O2" s="86"/>
      <c r="P2" s="84" t="s">
        <v>66</v>
      </c>
      <c r="Q2" s="85"/>
      <c r="R2" s="85"/>
      <c r="S2" s="85"/>
      <c r="T2" s="85"/>
      <c r="U2" s="87"/>
      <c r="V2" s="87"/>
      <c r="W2" s="88"/>
      <c r="X2" s="89"/>
      <c r="Y2" s="89"/>
      <c r="Z2" s="89"/>
      <c r="AA2" s="90"/>
      <c r="AB2" s="90"/>
      <c r="AC2" s="90"/>
      <c r="AD2" s="90"/>
      <c r="AE2" s="90"/>
      <c r="AF2" s="90"/>
      <c r="AG2" s="90"/>
      <c r="AH2" s="90"/>
    </row>
    <row r="3" spans="1:34" s="91" customFormat="1" x14ac:dyDescent="0.2">
      <c r="A3" s="92"/>
      <c r="B3" s="92"/>
      <c r="C3" s="92"/>
      <c r="D3" s="93"/>
      <c r="E3" s="94" t="s">
        <v>18</v>
      </c>
      <c r="F3" s="94"/>
      <c r="G3" s="94"/>
      <c r="H3" s="94"/>
      <c r="I3" s="95"/>
      <c r="J3" s="96"/>
      <c r="K3" s="97" t="s">
        <v>18</v>
      </c>
      <c r="L3" s="97"/>
      <c r="M3" s="97"/>
      <c r="N3" s="97"/>
      <c r="O3" s="98"/>
      <c r="P3" s="93"/>
      <c r="Q3" s="94" t="s">
        <v>67</v>
      </c>
      <c r="R3" s="94" t="s">
        <v>67</v>
      </c>
      <c r="S3" s="94" t="s">
        <v>67</v>
      </c>
      <c r="T3" s="95" t="s">
        <v>67</v>
      </c>
      <c r="U3" s="99" t="s">
        <v>14</v>
      </c>
      <c r="V3" s="111" t="s">
        <v>15</v>
      </c>
      <c r="W3" s="114"/>
      <c r="X3" s="89"/>
      <c r="Y3" s="89"/>
      <c r="Z3" s="89"/>
      <c r="AA3" s="90"/>
      <c r="AB3" s="90"/>
      <c r="AC3" s="90"/>
      <c r="AD3" s="90"/>
      <c r="AE3" s="90"/>
      <c r="AF3" s="90"/>
      <c r="AG3" s="90"/>
      <c r="AH3" s="90"/>
    </row>
    <row r="4" spans="1:34" s="91" customFormat="1" x14ac:dyDescent="0.2">
      <c r="A4" s="92"/>
      <c r="B4" s="92"/>
      <c r="C4" s="92"/>
      <c r="D4" s="93" t="s">
        <v>17</v>
      </c>
      <c r="E4" s="94" t="s">
        <v>27</v>
      </c>
      <c r="F4" s="94" t="s">
        <v>19</v>
      </c>
      <c r="G4" s="94" t="s">
        <v>20</v>
      </c>
      <c r="H4" s="94" t="s">
        <v>21</v>
      </c>
      <c r="I4" s="95" t="s">
        <v>22</v>
      </c>
      <c r="J4" s="93" t="s">
        <v>17</v>
      </c>
      <c r="K4" s="94" t="s">
        <v>27</v>
      </c>
      <c r="L4" s="94" t="s">
        <v>19</v>
      </c>
      <c r="M4" s="94" t="s">
        <v>20</v>
      </c>
      <c r="N4" s="94" t="s">
        <v>21</v>
      </c>
      <c r="O4" s="95" t="s">
        <v>22</v>
      </c>
      <c r="P4" s="93" t="s">
        <v>17</v>
      </c>
      <c r="Q4" s="94" t="s">
        <v>19</v>
      </c>
      <c r="R4" s="94" t="s">
        <v>68</v>
      </c>
      <c r="S4" s="94" t="s">
        <v>69</v>
      </c>
      <c r="T4" s="95" t="s">
        <v>70</v>
      </c>
      <c r="U4" s="100" t="s">
        <v>23</v>
      </c>
      <c r="V4" s="111" t="s">
        <v>23</v>
      </c>
      <c r="W4" s="115" t="s">
        <v>24</v>
      </c>
      <c r="X4" s="89"/>
      <c r="Y4" s="89"/>
      <c r="Z4" s="89"/>
      <c r="AA4" s="90"/>
      <c r="AB4" s="90"/>
      <c r="AC4" s="90"/>
      <c r="AD4" s="90"/>
      <c r="AE4" s="90"/>
      <c r="AF4" s="90"/>
      <c r="AG4" s="90"/>
      <c r="AH4" s="90"/>
    </row>
    <row r="5" spans="1:34" s="91" customFormat="1" x14ac:dyDescent="0.2">
      <c r="A5" s="92" t="s">
        <v>25</v>
      </c>
      <c r="B5" s="92" t="s">
        <v>16</v>
      </c>
      <c r="C5" s="92" t="s">
        <v>26</v>
      </c>
      <c r="D5" s="101"/>
      <c r="E5" s="94"/>
      <c r="F5" s="102"/>
      <c r="G5" s="102"/>
      <c r="H5" s="102"/>
      <c r="I5" s="103"/>
      <c r="J5" s="93"/>
      <c r="K5" s="94"/>
      <c r="L5" s="102"/>
      <c r="M5" s="102"/>
      <c r="N5" s="102"/>
      <c r="O5" s="103"/>
      <c r="P5" s="101"/>
      <c r="Q5" s="102"/>
      <c r="R5" s="102"/>
      <c r="S5" s="102"/>
      <c r="T5" s="103"/>
      <c r="U5" s="104"/>
      <c r="V5" s="112"/>
      <c r="W5" s="103"/>
      <c r="X5" s="89"/>
      <c r="Y5" s="89"/>
      <c r="Z5" s="89"/>
      <c r="AA5" s="90"/>
      <c r="AB5" s="90"/>
      <c r="AC5" s="90"/>
      <c r="AD5" s="90"/>
      <c r="AE5" s="90"/>
      <c r="AF5" s="90"/>
      <c r="AG5" s="90"/>
      <c r="AH5" s="90"/>
    </row>
    <row r="6" spans="1:34" s="91" customFormat="1" ht="13.5" thickBot="1" x14ac:dyDescent="0.25">
      <c r="A6" s="105"/>
      <c r="B6" s="105"/>
      <c r="C6" s="105"/>
      <c r="D6" s="106"/>
      <c r="E6" s="107"/>
      <c r="F6" s="107"/>
      <c r="G6" s="107"/>
      <c r="H6" s="107"/>
      <c r="I6" s="108"/>
      <c r="J6" s="106" t="s">
        <v>28</v>
      </c>
      <c r="K6" s="107" t="s">
        <v>29</v>
      </c>
      <c r="L6" s="107" t="s">
        <v>30</v>
      </c>
      <c r="M6" s="107"/>
      <c r="N6" s="107"/>
      <c r="O6" s="108"/>
      <c r="P6" s="106" t="s">
        <v>28</v>
      </c>
      <c r="Q6" s="107"/>
      <c r="R6" s="107" t="s">
        <v>31</v>
      </c>
      <c r="S6" s="107"/>
      <c r="T6" s="108" t="s">
        <v>32</v>
      </c>
      <c r="U6" s="109" t="s">
        <v>33</v>
      </c>
      <c r="V6" s="113" t="s">
        <v>34</v>
      </c>
      <c r="W6" s="116" t="s">
        <v>35</v>
      </c>
      <c r="X6" s="89"/>
      <c r="Y6" s="89"/>
      <c r="Z6" s="89"/>
      <c r="AA6" s="90"/>
      <c r="AB6" s="90"/>
      <c r="AC6" s="90"/>
      <c r="AD6" s="90"/>
      <c r="AE6" s="90"/>
      <c r="AF6" s="90"/>
      <c r="AG6" s="90"/>
      <c r="AH6" s="90"/>
    </row>
    <row r="7" spans="1:34" x14ac:dyDescent="0.2">
      <c r="A7" s="8"/>
      <c r="B7" s="9"/>
      <c r="C7" s="9"/>
      <c r="D7" s="9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1"/>
      <c r="V7" s="11"/>
      <c r="W7" s="11"/>
    </row>
    <row r="8" spans="1:34" x14ac:dyDescent="0.2">
      <c r="A8" s="8"/>
      <c r="B8" s="9"/>
      <c r="C8" s="9"/>
      <c r="D8" s="9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1"/>
      <c r="V8" s="11"/>
      <c r="W8" s="11"/>
    </row>
    <row r="9" spans="1:34" ht="12.75" customHeight="1" x14ac:dyDescent="0.2">
      <c r="A9" s="8"/>
      <c r="B9" s="9"/>
      <c r="C9" s="9"/>
      <c r="D9" s="9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1"/>
      <c r="V9" s="11"/>
      <c r="W9" s="11"/>
    </row>
    <row r="10" spans="1:34" ht="12.75" customHeight="1" thickBot="1" x14ac:dyDescent="0.25">
      <c r="A10" s="8"/>
      <c r="B10" s="8"/>
      <c r="C10" s="8"/>
      <c r="D10" s="8"/>
      <c r="E10" s="8"/>
      <c r="F10" s="8"/>
      <c r="G10" s="8"/>
      <c r="H10" s="8"/>
      <c r="I10" s="8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</row>
    <row r="11" spans="1:34" ht="12.75" customHeight="1" thickBo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X11" s="17" t="s">
        <v>36</v>
      </c>
      <c r="Y11" s="18"/>
      <c r="Z11" s="19"/>
    </row>
    <row r="12" spans="1:34" ht="12.7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X12" s="17" t="s">
        <v>37</v>
      </c>
      <c r="Y12" s="20" t="s">
        <v>38</v>
      </c>
      <c r="Z12" s="20"/>
    </row>
    <row r="13" spans="1:34" ht="12.75" customHeight="1" x14ac:dyDescent="0.2">
      <c r="A13" s="12"/>
      <c r="B13" s="12"/>
      <c r="C13" s="12"/>
      <c r="D13" s="12"/>
      <c r="E13" s="12"/>
      <c r="F13" s="15"/>
      <c r="G13" s="12"/>
      <c r="H13" s="12"/>
      <c r="I13" s="12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X13" s="21" t="s">
        <v>39</v>
      </c>
      <c r="Y13" s="22" t="s">
        <v>40</v>
      </c>
      <c r="Z13" s="22"/>
    </row>
    <row r="14" spans="1:34" ht="12.75" customHeight="1" x14ac:dyDescent="0.2">
      <c r="A14" s="12"/>
      <c r="B14" s="12"/>
      <c r="C14" s="12"/>
      <c r="D14" s="12"/>
      <c r="E14" s="12"/>
      <c r="F14" s="15"/>
      <c r="G14" s="12"/>
      <c r="H14" s="12"/>
      <c r="I14" s="12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X14" s="21" t="s">
        <v>41</v>
      </c>
      <c r="Y14" s="22" t="s">
        <v>42</v>
      </c>
      <c r="Z14" s="22"/>
    </row>
    <row r="15" spans="1:34" ht="12.75" customHeight="1" x14ac:dyDescent="0.2">
      <c r="A15" s="12"/>
      <c r="B15" s="12"/>
      <c r="C15" s="12"/>
      <c r="D15" s="12"/>
      <c r="E15" s="12"/>
      <c r="F15" s="15"/>
      <c r="G15" s="12"/>
      <c r="H15" s="12"/>
      <c r="I15" s="12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X15" s="21" t="s">
        <v>43</v>
      </c>
      <c r="Y15" s="22" t="s">
        <v>44</v>
      </c>
      <c r="Z15" s="22" t="s">
        <v>45</v>
      </c>
    </row>
    <row r="16" spans="1:34" ht="12.75" customHeight="1" x14ac:dyDescent="0.2">
      <c r="A16" s="12"/>
      <c r="B16" s="12"/>
      <c r="C16" s="12"/>
      <c r="D16" s="12"/>
      <c r="E16" s="12"/>
      <c r="F16" s="15"/>
      <c r="G16" s="12"/>
      <c r="H16" s="12"/>
      <c r="I16" s="12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X16" s="21" t="s">
        <v>46</v>
      </c>
      <c r="Y16" s="22" t="s">
        <v>44</v>
      </c>
      <c r="Z16" s="22" t="s">
        <v>47</v>
      </c>
    </row>
    <row r="17" spans="1:26" ht="12.75" customHeight="1" x14ac:dyDescent="0.2">
      <c r="A17" s="12"/>
      <c r="B17" s="12"/>
      <c r="C17" s="12"/>
      <c r="D17" s="12"/>
      <c r="E17" s="12"/>
      <c r="F17" s="15"/>
      <c r="G17" s="12"/>
      <c r="H17" s="12"/>
      <c r="I17" s="12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X17" s="23" t="s">
        <v>48</v>
      </c>
      <c r="Y17" s="24" t="s">
        <v>49</v>
      </c>
      <c r="Z17" s="24" t="s">
        <v>50</v>
      </c>
    </row>
    <row r="18" spans="1:26" ht="12.75" customHeight="1" x14ac:dyDescent="0.2">
      <c r="A18" s="12"/>
      <c r="B18" s="12"/>
      <c r="C18" s="12"/>
      <c r="D18" s="12"/>
      <c r="E18" s="12"/>
      <c r="F18" s="15"/>
      <c r="G18" s="12"/>
      <c r="H18" s="12"/>
      <c r="I18" s="12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X18" s="23" t="s">
        <v>51</v>
      </c>
      <c r="Y18" s="24" t="s">
        <v>52</v>
      </c>
      <c r="Z18" s="24" t="s">
        <v>53</v>
      </c>
    </row>
    <row r="19" spans="1:26" ht="12.75" customHeight="1" x14ac:dyDescent="0.2">
      <c r="A19" s="12"/>
      <c r="B19" s="12"/>
      <c r="C19" s="12"/>
      <c r="D19" s="12"/>
      <c r="E19" s="12"/>
      <c r="F19" s="15"/>
      <c r="G19" s="12"/>
      <c r="H19" s="12"/>
      <c r="I19" s="12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X19" s="23" t="s">
        <v>54</v>
      </c>
      <c r="Y19" s="24" t="s">
        <v>105</v>
      </c>
      <c r="Z19" s="24" t="s">
        <v>56</v>
      </c>
    </row>
    <row r="20" spans="1:26" ht="12.75" customHeight="1" x14ac:dyDescent="0.2">
      <c r="A20" s="12"/>
      <c r="B20" s="12"/>
      <c r="C20" s="12"/>
      <c r="D20" s="12"/>
      <c r="E20" s="12"/>
      <c r="F20" s="15"/>
      <c r="G20" s="12"/>
      <c r="H20" s="12"/>
      <c r="I20" s="12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X20" s="23" t="s">
        <v>54</v>
      </c>
      <c r="Y20" s="24" t="s">
        <v>106</v>
      </c>
      <c r="Z20" s="24" t="s">
        <v>58</v>
      </c>
    </row>
    <row r="21" spans="1:26" ht="12.75" customHeight="1" x14ac:dyDescent="0.2">
      <c r="A21" s="12"/>
      <c r="B21" s="12"/>
      <c r="C21" s="12"/>
      <c r="D21" s="12"/>
      <c r="E21" s="12"/>
      <c r="F21" s="15"/>
      <c r="G21" s="12"/>
      <c r="H21" s="12"/>
      <c r="I21" s="12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X21" s="23" t="s">
        <v>54</v>
      </c>
      <c r="Y21" s="24" t="s">
        <v>107</v>
      </c>
      <c r="Z21" s="24" t="s">
        <v>62</v>
      </c>
    </row>
    <row r="22" spans="1:26" ht="12.75" customHeight="1" thickBot="1" x14ac:dyDescent="0.25">
      <c r="A22" s="12"/>
      <c r="B22" s="12"/>
      <c r="C22" s="12"/>
      <c r="D22" s="12"/>
      <c r="E22" s="12"/>
      <c r="F22" s="15"/>
      <c r="G22" s="12"/>
      <c r="H22" s="12"/>
      <c r="I22" s="12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X22" s="25" t="s">
        <v>54</v>
      </c>
      <c r="Y22" s="26" t="s">
        <v>108</v>
      </c>
      <c r="Z22" s="26" t="s">
        <v>60</v>
      </c>
    </row>
    <row r="23" spans="1:26" ht="12.75" customHeight="1" x14ac:dyDescent="0.2">
      <c r="A23" s="12"/>
      <c r="B23" s="12"/>
      <c r="C23" s="12"/>
      <c r="D23" s="12"/>
      <c r="E23" s="12"/>
      <c r="F23" s="15"/>
      <c r="G23" s="12"/>
      <c r="H23" s="12"/>
      <c r="I23" s="12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X23" s="16"/>
      <c r="Y23" s="16"/>
      <c r="Z23" s="16"/>
    </row>
    <row r="24" spans="1:26" ht="12.75" customHeight="1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X24" s="16"/>
      <c r="Y24" s="16"/>
      <c r="Z24" s="16"/>
    </row>
    <row r="25" spans="1:26" ht="12.75" customHeight="1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X25" s="16"/>
      <c r="Y25" s="16"/>
      <c r="Z25" s="16"/>
    </row>
    <row r="26" spans="1:26" ht="12.75" customHeight="1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X26" s="16"/>
      <c r="Y26" s="16"/>
      <c r="Z26" s="16"/>
    </row>
    <row r="27" spans="1:26" ht="12.75" customHeight="1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X27" s="16"/>
      <c r="Y27" s="16"/>
      <c r="Z27" s="16"/>
    </row>
    <row r="28" spans="1:26" ht="12.75" customHeight="1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X28" s="16"/>
      <c r="Y28" s="16"/>
      <c r="Z28" s="16"/>
    </row>
    <row r="29" spans="1:26" ht="12.75" customHeight="1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</row>
    <row r="30" spans="1:26" ht="12.75" customHeight="1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</row>
    <row r="31" spans="1:26" ht="12.7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1:26" ht="12.75" customHeight="1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</row>
    <row r="33" spans="1:20" ht="12.7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1:20" ht="12.7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1:20" ht="12.7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</row>
    <row r="36" spans="1:20" ht="12.7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</row>
    <row r="37" spans="1:20" ht="12.7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1:20" ht="12.7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1:20" ht="12.7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1:20" ht="12.7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1:20" ht="12.7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</row>
    <row r="42" spans="1:20" ht="12.7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</row>
    <row r="43" spans="1:20" ht="12.7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1:20" ht="12.7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1:20" ht="12.7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1:20" ht="12.7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1:20" ht="12.7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</row>
    <row r="48" spans="1:20" ht="12.7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</row>
    <row r="49" spans="1:20" ht="12.7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</row>
    <row r="50" spans="1:20" ht="12.7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</row>
    <row r="51" spans="1:20" ht="12.7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</row>
    <row r="52" spans="1:20" ht="12.7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</row>
    <row r="53" spans="1:20" ht="12.7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1:20" ht="12.7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1:20" ht="12.7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1:20" ht="12.7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1:20" ht="12.7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1:20" ht="12.7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1:20" ht="12.7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1:20" ht="12.7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1:20" ht="12.7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1:20" ht="12.7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1:20" ht="12.7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  <row r="64" spans="1:20" ht="12.7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</row>
    <row r="65" spans="1:20" ht="12.7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</row>
    <row r="66" spans="1:20" ht="12.7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</row>
    <row r="67" spans="1:20" ht="12.7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</row>
    <row r="68" spans="1:20" ht="12.7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1:20" ht="12.7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1:20" ht="12.7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1:20" ht="12.7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</row>
    <row r="72" spans="1:20" ht="12.7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</row>
    <row r="73" spans="1:20" ht="12.7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</row>
    <row r="74" spans="1:20" ht="12.7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</row>
    <row r="75" spans="1:20" ht="12.7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ht="12.7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1:20" ht="12.7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</row>
    <row r="78" spans="1:20" ht="12.7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</row>
    <row r="79" spans="1:20" ht="12.7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</row>
    <row r="80" spans="1:20" ht="12.7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</row>
    <row r="81" spans="1:20" ht="12.7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1:20" ht="12.7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</row>
    <row r="83" spans="1:20" ht="12.7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1:20" ht="12.7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</row>
    <row r="85" spans="1:20" ht="12.7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1:20" ht="12.7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</row>
    <row r="87" spans="1:20" ht="12.7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1:20" ht="12.7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</row>
    <row r="89" spans="1:20" ht="12.7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</row>
    <row r="90" spans="1:20" ht="12.7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1:20" ht="12.7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1:20" ht="12.7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</row>
    <row r="93" spans="1:20" ht="12.7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</row>
    <row r="94" spans="1:20" ht="12.7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</row>
    <row r="95" spans="1:20" ht="12.7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</row>
    <row r="96" spans="1:20" ht="12.7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</row>
    <row r="97" spans="1:20" ht="12.7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1:20" ht="12.7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1:20" ht="12.7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1:20" ht="12.7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1:20" ht="12.7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</row>
    <row r="102" spans="1:20" ht="12.7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</row>
    <row r="103" spans="1:20" ht="12.7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</row>
    <row r="104" spans="1:20" ht="12.7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1:20" ht="12.7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</row>
    <row r="106" spans="1:20" ht="12.7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1:20" ht="12.7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</row>
    <row r="108" spans="1:20" ht="12.7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</row>
    <row r="109" spans="1:20" ht="12.7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1:20" ht="12.7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1:20" ht="12.7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</row>
    <row r="112" spans="1:20" ht="12.7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1:20" ht="12.7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</row>
    <row r="114" spans="1:20" ht="12.7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1:20" ht="12.7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</row>
    <row r="116" spans="1:20" ht="12.7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</row>
    <row r="117" spans="1:20" ht="12.7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</row>
    <row r="118" spans="1:20" ht="12.7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</row>
    <row r="119" spans="1:20" ht="12.7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</row>
    <row r="120" spans="1:20" ht="12.7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1:20" ht="12.7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</row>
    <row r="122" spans="1:20" ht="12.7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</row>
    <row r="123" spans="1:20" ht="12.7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</row>
    <row r="124" spans="1:20" ht="12.7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</row>
    <row r="125" spans="1:20" ht="12.7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</row>
    <row r="126" spans="1:20" ht="12.7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1:20" ht="12.7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</row>
    <row r="128" spans="1:20" ht="12.7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1:20" ht="12.7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</row>
    <row r="130" spans="1:20" ht="12.7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</row>
    <row r="131" spans="1:20" ht="12.7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</row>
    <row r="132" spans="1:20" ht="12.7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</row>
    <row r="133" spans="1:20" ht="12.7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 ht="12.7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  <row r="135" spans="1:20" ht="12.7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</row>
    <row r="136" spans="1:20" ht="12.7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</row>
    <row r="137" spans="1:20" ht="12.7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</row>
    <row r="138" spans="1:20" ht="12.7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</row>
    <row r="139" spans="1:20" ht="12.7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</row>
    <row r="140" spans="1:20" ht="12.7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</row>
    <row r="141" spans="1:20" ht="12.7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</row>
    <row r="142" spans="1:20" ht="12.7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</row>
    <row r="143" spans="1:20" ht="12.7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ht="12.7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</row>
    <row r="145" spans="1:20" ht="12.7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</row>
    <row r="146" spans="1:20" ht="12.7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</row>
    <row r="147" spans="1:20" ht="12.7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</row>
    <row r="148" spans="1:20" ht="12.7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</row>
    <row r="149" spans="1:20" ht="12.7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</row>
    <row r="150" spans="1:20" ht="12.7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</row>
    <row r="151" spans="1:20" ht="12.7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</row>
    <row r="152" spans="1:20" ht="12.7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</row>
    <row r="153" spans="1:20" ht="12.7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</row>
    <row r="154" spans="1:20" ht="12.7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</row>
    <row r="155" spans="1:20" ht="12.7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</row>
    <row r="156" spans="1:20" ht="12.7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</row>
    <row r="157" spans="1:20" ht="12.7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</row>
    <row r="158" spans="1:20" ht="12.7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</row>
    <row r="159" spans="1:20" ht="12.7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</row>
    <row r="160" spans="1:20" ht="12.7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</row>
    <row r="161" spans="1:20" ht="12.7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</row>
    <row r="162" spans="1:20" ht="12.7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</row>
    <row r="163" spans="1:20" ht="12.7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</row>
    <row r="164" spans="1:20" ht="12.7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</row>
    <row r="165" spans="1:20" ht="12.7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</row>
    <row r="166" spans="1:20" ht="12.7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</row>
    <row r="167" spans="1:20" ht="12.7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</row>
    <row r="168" spans="1:20" ht="12.7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</row>
    <row r="169" spans="1:20" ht="12.7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</row>
    <row r="170" spans="1:20" ht="12.7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</row>
    <row r="171" spans="1:20" ht="12.7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</row>
    <row r="172" spans="1:20" ht="12.7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</row>
    <row r="173" spans="1:20" ht="12.7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</row>
    <row r="174" spans="1:20" ht="12.7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</row>
    <row r="175" spans="1:20" ht="12.7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</row>
    <row r="176" spans="1:20" ht="12.7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</row>
    <row r="177" spans="1:20" ht="12.7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1:20" ht="12.7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1:20" ht="12.7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1:20" ht="12.7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</row>
    <row r="181" spans="1:20" ht="12.7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</row>
    <row r="182" spans="1:20" ht="12.7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</row>
    <row r="183" spans="1:20" ht="12.7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</row>
    <row r="184" spans="1:20" ht="12.7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</row>
    <row r="185" spans="1:20" ht="12.7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</row>
    <row r="186" spans="1:20" ht="12.7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</row>
    <row r="187" spans="1:20" ht="12.7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</row>
    <row r="188" spans="1:20" ht="12.7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</row>
    <row r="189" spans="1:20" ht="12.7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</row>
    <row r="190" spans="1:20" ht="12.7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</row>
    <row r="191" spans="1:20" ht="12.7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</row>
    <row r="192" spans="1:20" ht="12.7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</row>
    <row r="193" spans="1:20" ht="12.7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</row>
    <row r="194" spans="1:20" ht="12.7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</row>
    <row r="195" spans="1:20" ht="12.7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</row>
    <row r="196" spans="1:20" ht="12.7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</row>
    <row r="197" spans="1:20" ht="12.7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</row>
    <row r="198" spans="1:20" ht="12.7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</row>
    <row r="199" spans="1:20" ht="12.7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</row>
    <row r="200" spans="1:20" ht="12.7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</row>
    <row r="201" spans="1:20" ht="12.7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</row>
    <row r="202" spans="1:20" ht="12.7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</row>
    <row r="203" spans="1:20" ht="12.7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</row>
    <row r="204" spans="1:20" ht="12.7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</row>
    <row r="205" spans="1:20" ht="12.7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</row>
    <row r="206" spans="1:20" ht="12.7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</row>
    <row r="207" spans="1:20" ht="12.7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</row>
    <row r="208" spans="1:20" ht="12.7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</row>
    <row r="209" spans="1:20" ht="12.7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</row>
    <row r="210" spans="1:20" ht="12.7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</row>
    <row r="211" spans="1:20" ht="12.7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ht="12.7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</row>
    <row r="213" spans="1:20" ht="12.7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</row>
    <row r="214" spans="1:20" ht="12.7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</row>
    <row r="215" spans="1:20" ht="12.7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</row>
    <row r="216" spans="1:20" ht="12.7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</row>
    <row r="217" spans="1:20" ht="12.7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</row>
    <row r="218" spans="1:20" ht="12.7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</row>
    <row r="219" spans="1:20" ht="12.7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</row>
    <row r="220" spans="1:20" ht="12.7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</row>
    <row r="221" spans="1:20" ht="12.7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</row>
    <row r="222" spans="1:20" ht="12.7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</row>
    <row r="223" spans="1:20" ht="12.7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</row>
    <row r="224" spans="1:20" ht="12.7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</row>
    <row r="225" spans="1:20" ht="12.7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</row>
    <row r="226" spans="1:20" ht="12.7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</row>
    <row r="227" spans="1:20" ht="12.7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</row>
    <row r="228" spans="1:20" ht="12.7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</row>
    <row r="229" spans="1:20" ht="12.7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</row>
    <row r="230" spans="1:20" ht="12.7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</row>
    <row r="231" spans="1:20" ht="12.7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</row>
    <row r="232" spans="1:20" ht="12.7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</row>
    <row r="233" spans="1:20" ht="12.7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</row>
    <row r="234" spans="1:20" ht="12.7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</row>
    <row r="235" spans="1:20" ht="12.7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</row>
    <row r="236" spans="1:20" ht="12.7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</row>
    <row r="237" spans="1:20" ht="12.7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</row>
    <row r="238" spans="1:20" ht="12.7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</row>
    <row r="239" spans="1:20" ht="12.7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</row>
    <row r="240" spans="1:20" ht="12.7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</row>
    <row r="241" spans="1:20" ht="12.7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</row>
    <row r="242" spans="1:20" ht="12.7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</row>
    <row r="243" spans="1:20" ht="12.7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</row>
    <row r="244" spans="1:20" ht="12.7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</row>
    <row r="245" spans="1:20" ht="12.7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</row>
    <row r="246" spans="1:20" ht="12.7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</row>
    <row r="247" spans="1:20" ht="12.7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</row>
    <row r="248" spans="1:20" ht="12.7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</row>
    <row r="249" spans="1:20" ht="12.7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</row>
    <row r="250" spans="1:20" ht="12.7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</row>
    <row r="251" spans="1:20" ht="12.7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</row>
    <row r="252" spans="1:20" ht="12.7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</row>
    <row r="253" spans="1:20" ht="12.7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 ht="12.7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</row>
    <row r="255" spans="1:20" ht="12.7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</row>
    <row r="256" spans="1:20" ht="12.7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</row>
    <row r="257" spans="1:20" ht="12.7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</row>
    <row r="258" spans="1:20" ht="12.7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</row>
    <row r="259" spans="1:20" ht="12.7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</row>
    <row r="260" spans="1:20" ht="12.7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</row>
    <row r="261" spans="1:20" ht="12.7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</row>
    <row r="262" spans="1:20" ht="12.7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</row>
    <row r="263" spans="1:20" ht="12.7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</row>
    <row r="264" spans="1:20" ht="12.7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</row>
    <row r="265" spans="1:20" ht="12.7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</row>
    <row r="266" spans="1:20" ht="12.7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</row>
    <row r="267" spans="1:20" ht="12.7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</row>
    <row r="268" spans="1:20" ht="12.7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</row>
    <row r="269" spans="1:20" ht="12.7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</row>
    <row r="270" spans="1:20" ht="12.7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</row>
    <row r="271" spans="1:20" ht="12.7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</row>
    <row r="272" spans="1:20" ht="12.7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</row>
    <row r="273" spans="1:20" ht="12.7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</row>
    <row r="274" spans="1:20" ht="12.7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</row>
    <row r="275" spans="1:20" ht="12.7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</row>
    <row r="276" spans="1:20" ht="12.7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</row>
    <row r="277" spans="1:20" ht="12.7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</row>
    <row r="278" spans="1:20" ht="12.7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</row>
    <row r="279" spans="1:20" ht="12.7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ht="12.7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</row>
    <row r="281" spans="1:20" ht="12.7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</row>
    <row r="282" spans="1:20" ht="12.7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</row>
    <row r="283" spans="1:20" ht="12.7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</row>
    <row r="284" spans="1:20" ht="12.7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</row>
    <row r="285" spans="1:20" ht="12.7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</row>
    <row r="286" spans="1:20" ht="12.7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</row>
    <row r="287" spans="1:20" ht="12.7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</row>
    <row r="288" spans="1:20" ht="12.7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</row>
    <row r="289" spans="1:20" ht="12.7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</row>
    <row r="290" spans="1:20" ht="12.7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</row>
    <row r="291" spans="1:20" ht="12.7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</row>
    <row r="292" spans="1:20" ht="12.7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</row>
    <row r="293" spans="1:20" ht="12.7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</row>
    <row r="294" spans="1:20" ht="12.7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</row>
    <row r="295" spans="1:20" ht="12.7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</row>
    <row r="296" spans="1:20" ht="12.7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</row>
    <row r="297" spans="1:20" ht="12.7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</row>
    <row r="298" spans="1:20" ht="12.7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</row>
    <row r="299" spans="1:20" ht="12.7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</row>
    <row r="300" spans="1:20" ht="12.7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</row>
    <row r="301" spans="1:20" ht="12.7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</row>
    <row r="302" spans="1:20" ht="12.7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</row>
    <row r="303" spans="1:20" ht="12.7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</row>
    <row r="304" spans="1:20" ht="12.7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</row>
    <row r="305" spans="1:20" ht="12.7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</row>
    <row r="306" spans="1:20" ht="12.7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ht="12.7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</row>
    <row r="308" spans="1:20" ht="12.7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</row>
    <row r="309" spans="1:20" ht="12.7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</row>
    <row r="310" spans="1:20" ht="12.7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</row>
    <row r="311" spans="1:20" ht="12.7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</row>
    <row r="312" spans="1:20" ht="12.7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</row>
    <row r="313" spans="1:20" ht="12.7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</row>
    <row r="314" spans="1:20" ht="12.7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</row>
    <row r="315" spans="1:20" ht="12.7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</row>
    <row r="316" spans="1:20" ht="12.7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</row>
    <row r="317" spans="1:20" ht="12.7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</row>
    <row r="318" spans="1:20" ht="12.7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</row>
    <row r="319" spans="1:20" ht="12.7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</row>
    <row r="320" spans="1:20" ht="12.7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</row>
    <row r="321" spans="1:20" ht="12.7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</row>
    <row r="322" spans="1:20" ht="12.7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</row>
    <row r="323" spans="1:20" ht="12.7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</row>
    <row r="324" spans="1:20" ht="12.7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</row>
    <row r="325" spans="1:20" ht="12.7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</row>
    <row r="326" spans="1:20" ht="12.7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</row>
    <row r="327" spans="1:20" ht="12.7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</row>
    <row r="328" spans="1:20" ht="12.7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</row>
    <row r="329" spans="1:20" ht="12.7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</row>
    <row r="330" spans="1:20" ht="12.7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</row>
    <row r="331" spans="1:20" ht="12.7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</row>
    <row r="332" spans="1:20" ht="12.7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ht="12.7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</row>
    <row r="334" spans="1:20" ht="12.7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</row>
    <row r="335" spans="1:20" ht="12.7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</row>
    <row r="336" spans="1:20" ht="12.7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</row>
    <row r="337" spans="1:20" ht="12.7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</row>
    <row r="338" spans="1:20" ht="12.7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</row>
    <row r="339" spans="1:20" ht="12.7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</row>
    <row r="340" spans="1:20" ht="12.7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</row>
    <row r="341" spans="1:20" ht="12.7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</row>
    <row r="342" spans="1:20" ht="12.7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</row>
    <row r="343" spans="1:20" ht="12.7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</row>
    <row r="344" spans="1:20" ht="12.7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</row>
    <row r="345" spans="1:20" ht="12.7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</row>
    <row r="346" spans="1:20" ht="12.7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</row>
    <row r="347" spans="1:20" ht="12.7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ht="12.7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</row>
    <row r="349" spans="1:20" ht="12.7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</row>
    <row r="350" spans="1:20" ht="12.7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</row>
    <row r="351" spans="1:20" ht="12.7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</row>
    <row r="352" spans="1:20" ht="12.7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</row>
    <row r="353" spans="1:20" ht="12.7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</row>
    <row r="354" spans="1:20" ht="12.7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</row>
    <row r="355" spans="1:20" ht="12.7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</row>
    <row r="356" spans="1:20" ht="12.7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</row>
    <row r="357" spans="1:20" ht="12.7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</row>
    <row r="358" spans="1:20" ht="12.7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</row>
    <row r="359" spans="1:20" ht="12.7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</row>
    <row r="360" spans="1:20" ht="12.7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</row>
    <row r="361" spans="1:20" ht="12.7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</row>
    <row r="362" spans="1:20" ht="12.7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</row>
    <row r="363" spans="1:20" ht="12.7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</row>
    <row r="364" spans="1:20" ht="12.7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</row>
    <row r="365" spans="1:20" ht="12.7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</row>
    <row r="366" spans="1:20" ht="12.7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</row>
    <row r="367" spans="1:20" ht="12.7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</row>
    <row r="368" spans="1:20" ht="12.7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</row>
    <row r="369" spans="1:20" ht="12.7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</row>
    <row r="370" spans="1:20" ht="12.7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</row>
    <row r="371" spans="1:20" ht="12.7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</row>
    <row r="372" spans="1:20" ht="12.7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</row>
    <row r="373" spans="1:20" ht="12.7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</row>
    <row r="374" spans="1:20" ht="12.7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</row>
    <row r="375" spans="1:20" ht="12.7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</row>
    <row r="376" spans="1:20" ht="12.7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</row>
    <row r="377" spans="1:20" ht="12.7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</row>
    <row r="378" spans="1:20" ht="12.7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</row>
    <row r="379" spans="1:20" ht="12.7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</row>
    <row r="380" spans="1:20" ht="12.7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</row>
    <row r="381" spans="1:20" ht="12.7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</row>
    <row r="382" spans="1:20" ht="12.7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</row>
    <row r="383" spans="1:20" ht="12.7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</row>
    <row r="384" spans="1:20" ht="12.7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</row>
    <row r="385" spans="1:20" ht="12.7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ht="12.7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ht="12.7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</row>
    <row r="388" spans="1:20" ht="12.7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</row>
    <row r="389" spans="1:20" ht="12.7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</row>
    <row r="390" spans="1:20" ht="12.7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</row>
    <row r="391" spans="1:20" ht="12.7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</row>
    <row r="392" spans="1:20" ht="12.7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</row>
    <row r="393" spans="1:20" ht="12.7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</row>
    <row r="394" spans="1:20" ht="12.7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</row>
    <row r="395" spans="1:20" ht="12.7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</row>
    <row r="396" spans="1:20" ht="12.7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</row>
    <row r="397" spans="1:20" ht="12.7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</row>
    <row r="398" spans="1:20" ht="12.7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</row>
    <row r="399" spans="1:20" ht="12.7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</row>
    <row r="400" spans="1:20" ht="12.7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</row>
    <row r="401" spans="1:20" ht="12.7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</row>
    <row r="402" spans="1:20" ht="12.7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</row>
    <row r="403" spans="1:20" ht="12.7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</row>
    <row r="404" spans="1:20" ht="12.7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</row>
    <row r="405" spans="1:20" ht="12.7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</row>
    <row r="406" spans="1:20" ht="12.7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</row>
    <row r="407" spans="1:20" ht="12.7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</row>
    <row r="408" spans="1:20" ht="12.7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</row>
    <row r="409" spans="1:20" ht="12.7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</row>
    <row r="410" spans="1:20" ht="12.7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</row>
    <row r="411" spans="1:20" ht="12.7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</row>
    <row r="412" spans="1:20" ht="12.7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</row>
    <row r="413" spans="1:20" ht="12.7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</row>
    <row r="414" spans="1:20" ht="12.7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</row>
    <row r="415" spans="1:20" ht="12.7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</row>
    <row r="416" spans="1:20" ht="12.7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</row>
    <row r="417" spans="1:20" ht="12.7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</row>
    <row r="418" spans="1:20" ht="12.7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</row>
    <row r="419" spans="1:20" ht="12.7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</row>
    <row r="420" spans="1:20" ht="12.7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</row>
    <row r="421" spans="1:20" ht="12.7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</row>
    <row r="422" spans="1:20" ht="12.7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</row>
    <row r="423" spans="1:20" ht="12.7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</row>
    <row r="424" spans="1:20" ht="12.7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</row>
    <row r="425" spans="1:20" ht="12.7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</row>
    <row r="426" spans="1:20" ht="12.7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</row>
    <row r="427" spans="1:20" ht="12.7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</row>
    <row r="428" spans="1:20" ht="12.7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</row>
    <row r="429" spans="1:20" ht="12.7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</row>
    <row r="430" spans="1:20" ht="12.7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</row>
    <row r="431" spans="1:20" ht="12.7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</row>
    <row r="432" spans="1:20" ht="12.7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</row>
    <row r="433" spans="1:20" ht="12.7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</row>
    <row r="434" spans="1:20" ht="12.7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</row>
    <row r="435" spans="1:20" ht="12.7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</row>
    <row r="436" spans="1:20" ht="12.7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</row>
    <row r="437" spans="1:20" ht="12.7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</row>
    <row r="438" spans="1:20" ht="12.7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</row>
    <row r="439" spans="1:20" ht="12.7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</row>
    <row r="440" spans="1:20" ht="12.7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</row>
    <row r="441" spans="1:20" ht="12.7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</row>
    <row r="442" spans="1:20" ht="12.7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</row>
    <row r="443" spans="1:20" ht="12.7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</row>
    <row r="444" spans="1:20" ht="12.7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</row>
    <row r="445" spans="1:20" ht="12.7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</row>
    <row r="446" spans="1:20" ht="12.7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</row>
    <row r="447" spans="1:20" ht="12.7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</row>
    <row r="448" spans="1:20" ht="12.7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</row>
    <row r="449" spans="1:20" ht="12.7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</row>
    <row r="450" spans="1:20" ht="12.7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</row>
    <row r="451" spans="1:20" ht="12.7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</row>
    <row r="452" spans="1:20" ht="12.7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</row>
    <row r="453" spans="1:20" ht="12.7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</row>
    <row r="454" spans="1:20" ht="12.7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</row>
    <row r="455" spans="1:20" ht="12.7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</row>
    <row r="456" spans="1:20" ht="12.7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</row>
    <row r="457" spans="1:20" ht="12.7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</row>
    <row r="458" spans="1:20" ht="12.7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</row>
    <row r="459" spans="1:20" ht="12.7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</row>
    <row r="460" spans="1:20" ht="12.7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</row>
    <row r="461" spans="1:20" ht="12.7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</row>
    <row r="462" spans="1:20" ht="12.7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</row>
    <row r="463" spans="1:20" ht="12.7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</row>
    <row r="464" spans="1:20" ht="12.7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</row>
    <row r="465" spans="1:20" ht="12.7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</row>
    <row r="466" spans="1:20" ht="12.7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</row>
    <row r="467" spans="1:20" ht="12.7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</row>
    <row r="468" spans="1:20" ht="12.7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</row>
    <row r="469" spans="1:20" ht="12.7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</row>
    <row r="470" spans="1:20" ht="12.7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</row>
    <row r="471" spans="1:20" ht="12.7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</row>
    <row r="472" spans="1:20" ht="12.7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</row>
    <row r="473" spans="1:20" ht="12.7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</row>
    <row r="474" spans="1:20" ht="12.7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</row>
    <row r="475" spans="1:20" ht="12.7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</row>
    <row r="476" spans="1:20" ht="12.7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</row>
    <row r="477" spans="1:20" ht="12.7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</row>
    <row r="478" spans="1:20" ht="12.7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</row>
    <row r="479" spans="1:20" ht="12.7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</row>
    <row r="480" spans="1:20" ht="12.7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</row>
    <row r="481" spans="1:20" ht="12.7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</row>
    <row r="482" spans="1:20" ht="12.7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</row>
    <row r="483" spans="1:20" ht="12.7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</row>
    <row r="484" spans="1:20" ht="12.7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</row>
    <row r="485" spans="1:20" ht="12.7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</row>
    <row r="486" spans="1:20" ht="12.7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</row>
    <row r="487" spans="1:20" ht="12.7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</row>
    <row r="488" spans="1:20" ht="12.7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</row>
    <row r="489" spans="1:20" ht="12.7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</row>
    <row r="490" spans="1:20" ht="12.7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</row>
    <row r="491" spans="1:20" ht="12.7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</row>
    <row r="492" spans="1:20" ht="12.7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</row>
    <row r="493" spans="1:20" ht="12.7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</row>
    <row r="494" spans="1:20" ht="12.7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</row>
    <row r="495" spans="1:20" ht="12.7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</row>
    <row r="496" spans="1:20" ht="12.7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</row>
    <row r="497" spans="1:20" ht="12.7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</row>
    <row r="498" spans="1:20" ht="12.7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</row>
    <row r="499" spans="1:20" ht="12.7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</row>
    <row r="500" spans="1:20" ht="12.7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</row>
    <row r="501" spans="1:20" ht="12.7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</row>
    <row r="502" spans="1:20" ht="12.7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</row>
    <row r="503" spans="1:20" ht="12.7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</row>
    <row r="504" spans="1:20" ht="12.7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</row>
    <row r="505" spans="1:20" ht="12.7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</row>
    <row r="506" spans="1:20" ht="12.7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</row>
    <row r="507" spans="1:20" ht="12.7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</row>
    <row r="508" spans="1:20" ht="12.7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</row>
    <row r="509" spans="1:20" ht="12.7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</row>
    <row r="510" spans="1:20" ht="12.7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</row>
    <row r="511" spans="1:20" ht="12.7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</row>
    <row r="512" spans="1:20" ht="12.7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</row>
    <row r="513" spans="1:20" ht="12.7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</row>
    <row r="514" spans="1:20" ht="12.7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</row>
    <row r="515" spans="1:20" ht="12.7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</row>
    <row r="516" spans="1:20" ht="12.7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</row>
    <row r="517" spans="1:20" ht="12.7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</row>
    <row r="518" spans="1:20" ht="12.7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</row>
    <row r="519" spans="1:20" ht="12.7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</row>
    <row r="520" spans="1:20" ht="12.7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</row>
    <row r="521" spans="1:20" ht="12.7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</row>
    <row r="522" spans="1:20" ht="12.7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</row>
    <row r="523" spans="1:20" ht="12.7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</row>
    <row r="524" spans="1:20" ht="12.7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</row>
    <row r="525" spans="1:20" ht="12.7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</row>
    <row r="526" spans="1:20" ht="12.7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</row>
    <row r="527" spans="1:20" ht="12.7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</row>
    <row r="528" spans="1:20" ht="12.7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</row>
    <row r="529" spans="1:20" ht="12.7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</row>
    <row r="530" spans="1:20" ht="12.7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</row>
    <row r="531" spans="1:20" ht="12.7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</row>
    <row r="532" spans="1:20" ht="12.7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</row>
    <row r="533" spans="1:20" ht="12.7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</row>
    <row r="534" spans="1:20" ht="12.7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</row>
    <row r="535" spans="1:20" ht="12.7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</row>
    <row r="536" spans="1:20" ht="12.7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</row>
    <row r="537" spans="1:20" ht="12.7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</row>
    <row r="538" spans="1:20" ht="12.7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</row>
    <row r="539" spans="1:20" ht="12.7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</row>
    <row r="540" spans="1:20" ht="12.7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</row>
    <row r="541" spans="1:20" ht="12.7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</row>
    <row r="542" spans="1:20" ht="12.7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</row>
    <row r="543" spans="1:20" ht="12.7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</row>
    <row r="544" spans="1:20" ht="12.7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</row>
    <row r="545" spans="1:20" ht="12.7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</row>
    <row r="546" spans="1:20" ht="12.7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</row>
    <row r="547" spans="1:20" ht="12.7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</row>
    <row r="548" spans="1:20" ht="12.7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</row>
    <row r="549" spans="1:20" ht="12.7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</row>
    <row r="550" spans="1:20" ht="12.7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</row>
    <row r="551" spans="1:20" ht="12.7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</row>
    <row r="552" spans="1:20" ht="12.7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</row>
    <row r="553" spans="1:20" ht="12.7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</row>
    <row r="554" spans="1:20" ht="12.7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</row>
    <row r="555" spans="1:20" ht="12.7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</row>
    <row r="556" spans="1:20" ht="12.7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</row>
    <row r="557" spans="1:20" ht="12.7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</row>
    <row r="558" spans="1:20" ht="12.7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</row>
    <row r="559" spans="1:20" ht="12.7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</row>
    <row r="560" spans="1:20" ht="12.7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</row>
    <row r="561" spans="1:20" ht="12.7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</row>
    <row r="562" spans="1:20" ht="12.7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</row>
    <row r="563" spans="1:20" ht="12.7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</row>
    <row r="564" spans="1:20" ht="12.7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</row>
    <row r="565" spans="1:20" ht="12.7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</row>
    <row r="566" spans="1:20" ht="12.7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</row>
    <row r="567" spans="1:20" ht="12.7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</row>
    <row r="568" spans="1:20" ht="12.7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</row>
    <row r="569" spans="1:20" ht="12.7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</row>
    <row r="570" spans="1:20" ht="12.7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</row>
    <row r="571" spans="1:20" ht="12.7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 ht="12.7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</row>
    <row r="573" spans="1:20" ht="12.7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</row>
    <row r="574" spans="1:20" ht="12.7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</row>
    <row r="575" spans="1:20" ht="12.7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</row>
    <row r="576" spans="1:20" ht="12.7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</row>
    <row r="577" spans="1:20" ht="12.7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</row>
    <row r="578" spans="1:20" ht="12.7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</row>
    <row r="579" spans="1:20" ht="12.7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</row>
    <row r="580" spans="1:20" ht="12.7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</row>
    <row r="581" spans="1:20" ht="12.7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</row>
    <row r="582" spans="1:20" ht="12.7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</row>
    <row r="583" spans="1:20" ht="12.7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</row>
    <row r="584" spans="1:20" ht="12.7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</row>
    <row r="585" spans="1:20" ht="12.7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</row>
    <row r="586" spans="1:20" ht="12.7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</row>
    <row r="587" spans="1:20" ht="12.7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</row>
    <row r="588" spans="1:20" ht="12.7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</row>
    <row r="589" spans="1:20" ht="12.7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</row>
    <row r="590" spans="1:20" ht="12.7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</row>
    <row r="591" spans="1:20" ht="12.7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</row>
    <row r="592" spans="1:20" ht="12.7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</row>
    <row r="593" spans="1:26" ht="12.7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</row>
    <row r="594" spans="1:26" ht="12.7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</row>
    <row r="595" spans="1:26" ht="12.7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</row>
    <row r="596" spans="1:26" ht="12.7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</row>
    <row r="597" spans="1:26" ht="12.7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</row>
    <row r="598" spans="1:26" ht="12.7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</row>
    <row r="599" spans="1:26" ht="12.7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</row>
    <row r="600" spans="1:26" ht="12.75" customHeight="1" thickBo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</row>
    <row r="601" spans="1:26" ht="13.5" thickBo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X601" s="17" t="s">
        <v>36</v>
      </c>
      <c r="Y601" s="18"/>
      <c r="Z601" s="19"/>
    </row>
    <row r="602" spans="1:26" ht="38.2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X602" s="17" t="s">
        <v>37</v>
      </c>
      <c r="Y602" s="20" t="s">
        <v>38</v>
      </c>
      <c r="Z602" s="20"/>
    </row>
    <row r="603" spans="1:26" ht="25.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X603" s="21" t="s">
        <v>39</v>
      </c>
      <c r="Y603" s="22" t="s">
        <v>40</v>
      </c>
      <c r="Z603" s="22"/>
    </row>
    <row r="604" spans="1:26" ht="25.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X604" s="21" t="s">
        <v>41</v>
      </c>
      <c r="Y604" s="22" t="s">
        <v>42</v>
      </c>
      <c r="Z604" s="22"/>
    </row>
    <row r="605" spans="1:26" ht="38.2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X605" s="21" t="s">
        <v>43</v>
      </c>
      <c r="Y605" s="22" t="s">
        <v>44</v>
      </c>
      <c r="Z605" s="22" t="s">
        <v>45</v>
      </c>
    </row>
    <row r="606" spans="1:26" ht="38.2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X606" s="21" t="s">
        <v>46</v>
      </c>
      <c r="Y606" s="22" t="s">
        <v>44</v>
      </c>
      <c r="Z606" s="22" t="s">
        <v>47</v>
      </c>
    </row>
    <row r="607" spans="1:26" ht="25.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X607" s="23" t="s">
        <v>48</v>
      </c>
      <c r="Y607" s="24" t="s">
        <v>49</v>
      </c>
      <c r="Z607" s="24" t="s">
        <v>50</v>
      </c>
    </row>
    <row r="608" spans="1:26" ht="25.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X608" s="23" t="s">
        <v>51</v>
      </c>
      <c r="Y608" s="24" t="s">
        <v>52</v>
      </c>
      <c r="Z608" s="24" t="s">
        <v>53</v>
      </c>
    </row>
    <row r="609" spans="1:26" ht="89.2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X609" s="23" t="s">
        <v>54</v>
      </c>
      <c r="Y609" s="24" t="s">
        <v>55</v>
      </c>
      <c r="Z609" s="24" t="s">
        <v>56</v>
      </c>
    </row>
    <row r="610" spans="1:26" ht="89.2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X610" s="23" t="s">
        <v>54</v>
      </c>
      <c r="Y610" s="24" t="s">
        <v>57</v>
      </c>
      <c r="Z610" s="24" t="s">
        <v>58</v>
      </c>
    </row>
    <row r="611" spans="1:26" ht="5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X611" s="23" t="s">
        <v>54</v>
      </c>
      <c r="Y611" s="24" t="s">
        <v>59</v>
      </c>
      <c r="Z611" s="24" t="s">
        <v>60</v>
      </c>
    </row>
    <row r="612" spans="1:26" ht="51.75" thickBo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X612" s="25" t="s">
        <v>54</v>
      </c>
      <c r="Y612" s="26" t="s">
        <v>61</v>
      </c>
      <c r="Z612" s="26" t="s">
        <v>62</v>
      </c>
    </row>
    <row r="613" spans="1:26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</row>
    <row r="614" spans="1:26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</row>
    <row r="615" spans="1:26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</row>
    <row r="616" spans="1:26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</row>
    <row r="617" spans="1:26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</row>
    <row r="618" spans="1:26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</row>
    <row r="619" spans="1:26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</row>
    <row r="620" spans="1:26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</row>
    <row r="621" spans="1:26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</row>
    <row r="622" spans="1:26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</row>
    <row r="623" spans="1:26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</row>
    <row r="624" spans="1:26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</row>
    <row r="625" spans="1:20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</row>
    <row r="626" spans="1:20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</row>
    <row r="627" spans="1:20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</row>
    <row r="628" spans="1:20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</row>
    <row r="629" spans="1:20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</row>
    <row r="630" spans="1:20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</row>
    <row r="631" spans="1:20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</row>
    <row r="632" spans="1:20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</row>
    <row r="633" spans="1:20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</row>
    <row r="634" spans="1:20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</row>
    <row r="635" spans="1:20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</row>
    <row r="636" spans="1:20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</row>
    <row r="637" spans="1:20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</row>
    <row r="638" spans="1:20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</row>
    <row r="639" spans="1:20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</row>
    <row r="640" spans="1:20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</row>
    <row r="641" spans="1:20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</row>
    <row r="642" spans="1:20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</row>
    <row r="643" spans="1:20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</row>
    <row r="644" spans="1:20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</row>
    <row r="645" spans="1:20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</row>
    <row r="646" spans="1:20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</row>
    <row r="647" spans="1:20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</row>
    <row r="648" spans="1:20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</row>
    <row r="649" spans="1:20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</row>
    <row r="650" spans="1:20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</row>
    <row r="651" spans="1:20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</row>
    <row r="652" spans="1:20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</row>
    <row r="653" spans="1:20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</row>
    <row r="654" spans="1:20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</row>
    <row r="655" spans="1:20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</row>
    <row r="656" spans="1:20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</row>
    <row r="657" spans="1:20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</row>
    <row r="658" spans="1:20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</row>
    <row r="659" spans="1:20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</row>
    <row r="660" spans="1:20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</row>
    <row r="661" spans="1:20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</row>
    <row r="662" spans="1:20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</row>
    <row r="663" spans="1:20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</row>
    <row r="664" spans="1:20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</row>
    <row r="665" spans="1:20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</row>
    <row r="666" spans="1:20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</row>
    <row r="667" spans="1:20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</row>
    <row r="668" spans="1:20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</row>
    <row r="669" spans="1:20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</row>
    <row r="670" spans="1:20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</row>
    <row r="671" spans="1:20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</row>
    <row r="672" spans="1:20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</row>
    <row r="673" spans="1:20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</row>
    <row r="674" spans="1:20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</row>
    <row r="675" spans="1:20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</row>
    <row r="676" spans="1:20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</row>
    <row r="677" spans="1:20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</row>
    <row r="678" spans="1:20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</row>
    <row r="679" spans="1:20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</row>
    <row r="680" spans="1:20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</row>
    <row r="681" spans="1:20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</row>
    <row r="682" spans="1:20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</row>
    <row r="683" spans="1:20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</row>
    <row r="684" spans="1:20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</row>
    <row r="685" spans="1:20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</row>
    <row r="686" spans="1:20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</row>
    <row r="687" spans="1:20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</row>
    <row r="688" spans="1:20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</row>
    <row r="689" spans="1:20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</row>
    <row r="690" spans="1:20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</row>
    <row r="691" spans="1:20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</row>
    <row r="692" spans="1:20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</row>
    <row r="693" spans="1:20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</row>
    <row r="694" spans="1:20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</row>
    <row r="695" spans="1:20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</row>
    <row r="696" spans="1:20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</row>
    <row r="697" spans="1:20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</row>
    <row r="698" spans="1:20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</row>
    <row r="699" spans="1:20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</row>
    <row r="700" spans="1:20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</row>
    <row r="701" spans="1:20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</row>
    <row r="702" spans="1:20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</row>
    <row r="703" spans="1:20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</row>
    <row r="704" spans="1:20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</row>
    <row r="705" spans="1:20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</row>
    <row r="706" spans="1:20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</row>
    <row r="707" spans="1:20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</row>
    <row r="708" spans="1:20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</row>
    <row r="709" spans="1:20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</row>
    <row r="710" spans="1:20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</row>
    <row r="711" spans="1:20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</row>
    <row r="712" spans="1:20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</row>
    <row r="713" spans="1:20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</row>
    <row r="714" spans="1:20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</row>
    <row r="715" spans="1:20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</row>
    <row r="716" spans="1:20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</row>
    <row r="717" spans="1:20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</row>
    <row r="718" spans="1:20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</row>
    <row r="719" spans="1:20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</row>
    <row r="720" spans="1:20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</row>
    <row r="721" spans="1:20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</row>
    <row r="722" spans="1:20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</row>
    <row r="723" spans="1:20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</row>
    <row r="724" spans="1:20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</row>
    <row r="725" spans="1:20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</row>
    <row r="726" spans="1:20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</row>
    <row r="727" spans="1:20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</row>
    <row r="728" spans="1:20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</row>
    <row r="729" spans="1:20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</row>
    <row r="730" spans="1:20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</row>
    <row r="731" spans="1:20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</row>
    <row r="732" spans="1:20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</row>
    <row r="733" spans="1:20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</row>
    <row r="734" spans="1:20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</row>
    <row r="735" spans="1:20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</row>
    <row r="736" spans="1:20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</row>
    <row r="737" spans="1:20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</row>
    <row r="738" spans="1:20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</row>
    <row r="739" spans="1:20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</row>
    <row r="740" spans="1:20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</row>
    <row r="741" spans="1:20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</row>
    <row r="742" spans="1:20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</row>
    <row r="743" spans="1:20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</row>
    <row r="744" spans="1:20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</row>
    <row r="745" spans="1:20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</row>
    <row r="746" spans="1:20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</row>
    <row r="747" spans="1:20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</row>
    <row r="748" spans="1:20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</row>
    <row r="749" spans="1:20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</row>
    <row r="750" spans="1:20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</row>
    <row r="751" spans="1:20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</row>
    <row r="752" spans="1:20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</row>
    <row r="753" spans="1:20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</row>
    <row r="754" spans="1:20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</row>
    <row r="755" spans="1:20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</row>
    <row r="756" spans="1:20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</row>
    <row r="757" spans="1:20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</row>
    <row r="758" spans="1:20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</row>
    <row r="759" spans="1:20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</row>
    <row r="760" spans="1:20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</row>
    <row r="761" spans="1:20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</row>
    <row r="762" spans="1:20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</row>
    <row r="763" spans="1:20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</row>
    <row r="764" spans="1:20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</row>
    <row r="765" spans="1:20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</row>
    <row r="766" spans="1:20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</row>
    <row r="767" spans="1:20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</row>
    <row r="768" spans="1:20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</row>
    <row r="769" spans="1:20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</row>
    <row r="770" spans="1:20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</row>
    <row r="771" spans="1:20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</row>
    <row r="772" spans="1:20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</row>
    <row r="773" spans="1:20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</row>
    <row r="774" spans="1:20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</row>
    <row r="775" spans="1:20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</row>
    <row r="776" spans="1:20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</row>
    <row r="777" spans="1:20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</row>
    <row r="778" spans="1:20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</row>
    <row r="779" spans="1:20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</row>
    <row r="780" spans="1:20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</row>
    <row r="781" spans="1:20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</row>
    <row r="782" spans="1:20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</row>
    <row r="783" spans="1:20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</row>
    <row r="784" spans="1:20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</row>
    <row r="785" spans="1:20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</row>
    <row r="786" spans="1:20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</row>
    <row r="787" spans="1:20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</row>
    <row r="788" spans="1:20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</row>
    <row r="789" spans="1:20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</row>
    <row r="790" spans="1:20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</row>
    <row r="791" spans="1:20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</row>
    <row r="792" spans="1:20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</row>
    <row r="793" spans="1:20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</row>
    <row r="794" spans="1:20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</row>
    <row r="795" spans="1:20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</row>
    <row r="796" spans="1:20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</row>
    <row r="797" spans="1:20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</row>
    <row r="798" spans="1:20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</row>
    <row r="799" spans="1:20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</row>
    <row r="800" spans="1:20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</row>
    <row r="801" spans="1:20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</row>
    <row r="802" spans="1:20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</row>
    <row r="803" spans="1:20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</row>
    <row r="804" spans="1:20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</row>
    <row r="805" spans="1:20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</row>
    <row r="806" spans="1:20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</row>
    <row r="807" spans="1:20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</row>
    <row r="808" spans="1:20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</row>
    <row r="809" spans="1:20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</row>
    <row r="810" spans="1:20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</row>
    <row r="811" spans="1:20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</row>
    <row r="812" spans="1:20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</row>
    <row r="813" spans="1:20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</row>
    <row r="814" spans="1:20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</row>
    <row r="815" spans="1:20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</row>
    <row r="816" spans="1:20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</row>
    <row r="817" spans="1:20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</row>
    <row r="818" spans="1:20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</row>
    <row r="819" spans="1:20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</row>
    <row r="820" spans="1:20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</row>
    <row r="821" spans="1:20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</row>
    <row r="822" spans="1:20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</row>
    <row r="823" spans="1:20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</row>
    <row r="824" spans="1:20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</row>
    <row r="825" spans="1:20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</row>
    <row r="826" spans="1:20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</row>
    <row r="827" spans="1:20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</row>
    <row r="828" spans="1:20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</row>
    <row r="829" spans="1:20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</row>
    <row r="830" spans="1:20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</row>
    <row r="831" spans="1:20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</row>
    <row r="832" spans="1:20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</row>
    <row r="833" spans="1:20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</row>
    <row r="834" spans="1:20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</row>
    <row r="835" spans="1:20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</row>
    <row r="836" spans="1:20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</row>
    <row r="837" spans="1:20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</row>
    <row r="838" spans="1:20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</row>
    <row r="839" spans="1:20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</row>
    <row r="840" spans="1:20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</row>
    <row r="841" spans="1:20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</row>
    <row r="842" spans="1:20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</row>
    <row r="843" spans="1:20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</row>
    <row r="844" spans="1:20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</row>
    <row r="845" spans="1:20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</row>
    <row r="846" spans="1:20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</row>
    <row r="847" spans="1:20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</row>
    <row r="848" spans="1:20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</row>
    <row r="849" spans="1:20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</row>
    <row r="850" spans="1:20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</row>
    <row r="851" spans="1:20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</row>
    <row r="852" spans="1:20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</row>
    <row r="853" spans="1:20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</row>
    <row r="854" spans="1:20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</row>
    <row r="855" spans="1:20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</row>
    <row r="856" spans="1:20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</row>
    <row r="857" spans="1:20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</row>
    <row r="858" spans="1:20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</row>
    <row r="859" spans="1:20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</row>
    <row r="860" spans="1:20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</row>
    <row r="861" spans="1:20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</row>
    <row r="862" spans="1:20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</row>
    <row r="863" spans="1:20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</row>
    <row r="864" spans="1:20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</row>
    <row r="865" spans="1:20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</row>
    <row r="866" spans="1:20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</row>
    <row r="867" spans="1:20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</row>
    <row r="868" spans="1:20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</row>
    <row r="869" spans="1:20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</row>
    <row r="870" spans="1:20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</row>
    <row r="871" spans="1:20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</row>
    <row r="872" spans="1:20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</row>
    <row r="873" spans="1:20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</row>
    <row r="874" spans="1:20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</row>
    <row r="875" spans="1:20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</row>
    <row r="876" spans="1:20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</row>
    <row r="877" spans="1:20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</row>
    <row r="878" spans="1:20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</row>
    <row r="879" spans="1:20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</row>
    <row r="880" spans="1:20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</row>
    <row r="881" spans="1:20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</row>
    <row r="882" spans="1:20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</row>
    <row r="883" spans="1:20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</row>
    <row r="884" spans="1:20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</row>
    <row r="885" spans="1:20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</row>
    <row r="886" spans="1:20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</row>
    <row r="887" spans="1:20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</row>
    <row r="888" spans="1:20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</row>
    <row r="889" spans="1:20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</row>
    <row r="890" spans="1:20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</row>
    <row r="891" spans="1:20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</row>
    <row r="892" spans="1:20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</row>
    <row r="893" spans="1:20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</row>
    <row r="894" spans="1:20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</row>
    <row r="895" spans="1:20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</row>
    <row r="896" spans="1:20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</row>
    <row r="897" spans="1:20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</row>
    <row r="898" spans="1:20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</row>
    <row r="899" spans="1:20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</row>
    <row r="900" spans="1:20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</row>
    <row r="901" spans="1:20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</row>
    <row r="902" spans="1:20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</row>
    <row r="903" spans="1:20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</row>
    <row r="904" spans="1:20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</row>
    <row r="905" spans="1:20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</row>
    <row r="906" spans="1:20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</row>
    <row r="907" spans="1:20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</row>
    <row r="908" spans="1:20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</row>
    <row r="909" spans="1:20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</row>
    <row r="910" spans="1:20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</row>
    <row r="911" spans="1:20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</row>
    <row r="912" spans="1:20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</row>
    <row r="913" spans="1:20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</row>
    <row r="914" spans="1:20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</row>
    <row r="915" spans="1:20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</row>
    <row r="916" spans="1:20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</row>
    <row r="917" spans="1:20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</row>
    <row r="918" spans="1:20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</row>
    <row r="919" spans="1:20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</row>
    <row r="920" spans="1:20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</row>
    <row r="921" spans="1:20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</row>
    <row r="922" spans="1:20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</row>
    <row r="923" spans="1:20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</row>
    <row r="924" spans="1:20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</row>
    <row r="925" spans="1:20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</row>
    <row r="926" spans="1:20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</row>
    <row r="927" spans="1:20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</row>
    <row r="928" spans="1:20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</row>
    <row r="929" spans="1:20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</row>
    <row r="930" spans="1:20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</row>
    <row r="931" spans="1:20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</row>
    <row r="932" spans="1:20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</row>
    <row r="933" spans="1:20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</row>
    <row r="934" spans="1:20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</row>
    <row r="935" spans="1:20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</row>
    <row r="936" spans="1:20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</row>
    <row r="937" spans="1:20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</row>
    <row r="938" spans="1:20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</row>
    <row r="939" spans="1:20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</row>
    <row r="940" spans="1:20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</row>
    <row r="941" spans="1:20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</row>
    <row r="942" spans="1:20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</row>
    <row r="943" spans="1:20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</row>
    <row r="944" spans="1:20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</row>
    <row r="945" spans="1:20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</row>
    <row r="946" spans="1:20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</row>
    <row r="947" spans="1:20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</row>
    <row r="948" spans="1:20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</row>
    <row r="949" spans="1:20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</row>
    <row r="950" spans="1:20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</row>
    <row r="951" spans="1:20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</row>
    <row r="952" spans="1:20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</row>
    <row r="953" spans="1:20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</row>
    <row r="954" spans="1:20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</row>
    <row r="955" spans="1:20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</row>
    <row r="956" spans="1:20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</row>
    <row r="957" spans="1:20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</row>
    <row r="958" spans="1:20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</row>
    <row r="959" spans="1:20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</row>
    <row r="960" spans="1:20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</row>
    <row r="961" spans="1:20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</row>
    <row r="962" spans="1:20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</row>
    <row r="963" spans="1:20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</row>
    <row r="964" spans="1:20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</row>
    <row r="965" spans="1:20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</row>
    <row r="966" spans="1:20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</row>
    <row r="967" spans="1:20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</row>
    <row r="968" spans="1:20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</row>
    <row r="969" spans="1:20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</row>
    <row r="970" spans="1:20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</row>
    <row r="971" spans="1:20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</row>
    <row r="972" spans="1:20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</row>
    <row r="973" spans="1:20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</row>
    <row r="974" spans="1:20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</row>
    <row r="975" spans="1:20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</row>
    <row r="976" spans="1:20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</row>
    <row r="977" spans="1:20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</row>
    <row r="978" spans="1:20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</row>
    <row r="979" spans="1:20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</row>
    <row r="980" spans="1:20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</row>
    <row r="981" spans="1:20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</row>
    <row r="982" spans="1:20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</row>
    <row r="983" spans="1:20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</row>
    <row r="984" spans="1:20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</row>
    <row r="985" spans="1:20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</row>
    <row r="986" spans="1:20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</row>
    <row r="987" spans="1:20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</row>
    <row r="988" spans="1:20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</row>
    <row r="989" spans="1:20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</row>
    <row r="990" spans="1:20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</row>
    <row r="991" spans="1:20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</row>
    <row r="992" spans="1:20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</row>
    <row r="993" spans="1:20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</row>
    <row r="994" spans="1:20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</row>
    <row r="995" spans="1:20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</row>
    <row r="996" spans="1:20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</row>
    <row r="997" spans="1:20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</row>
    <row r="998" spans="1:20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</row>
    <row r="999" spans="1:20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</row>
    <row r="1000" spans="1:20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</row>
    <row r="1001" spans="1:20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</row>
    <row r="1002" spans="1:20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</row>
    <row r="1003" spans="1:20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</row>
    <row r="1004" spans="1:20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</row>
    <row r="1005" spans="1:20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</row>
    <row r="1006" spans="1:20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</row>
    <row r="1007" spans="1:20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</row>
    <row r="1008" spans="1:20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</row>
    <row r="1009" spans="1:20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</row>
    <row r="1010" spans="1:20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</row>
    <row r="1011" spans="1:20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</row>
    <row r="1012" spans="1:20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</row>
    <row r="1013" spans="1:20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</row>
    <row r="1014" spans="1:20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</row>
    <row r="1015" spans="1:20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</row>
    <row r="1016" spans="1:20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</row>
    <row r="1017" spans="1:20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</row>
    <row r="1018" spans="1:20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</row>
    <row r="1019" spans="1:20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</row>
    <row r="1020" spans="1:20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</row>
    <row r="1021" spans="1:20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</row>
    <row r="1022" spans="1:20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</row>
    <row r="1023" spans="1:20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</row>
    <row r="1024" spans="1:20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</row>
    <row r="1025" spans="1:20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</row>
    <row r="1026" spans="1:20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</row>
    <row r="1027" spans="1:20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</row>
    <row r="1028" spans="1:20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</row>
    <row r="1029" spans="1:20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</row>
    <row r="1030" spans="1:20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</row>
    <row r="1031" spans="1:20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</row>
    <row r="1032" spans="1:20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</row>
    <row r="1033" spans="1:20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</row>
    <row r="1034" spans="1:20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</row>
    <row r="1035" spans="1:20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</row>
    <row r="1036" spans="1:20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</row>
    <row r="1037" spans="1:20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</row>
    <row r="1038" spans="1:20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</row>
    <row r="1039" spans="1:20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</row>
    <row r="1040" spans="1:20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</row>
    <row r="1041" spans="1:20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</row>
    <row r="1042" spans="1:20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</row>
    <row r="1043" spans="1:20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</row>
    <row r="1044" spans="1:20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</row>
    <row r="1045" spans="1:20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</row>
    <row r="1046" spans="1:20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</row>
    <row r="1047" spans="1:20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</row>
    <row r="1048" spans="1:20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</row>
    <row r="1049" spans="1:20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</row>
    <row r="1050" spans="1:20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</row>
    <row r="1051" spans="1:20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</row>
    <row r="1052" spans="1:20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</row>
    <row r="1053" spans="1:20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</row>
    <row r="1054" spans="1:20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</row>
    <row r="1055" spans="1:20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</row>
    <row r="1056" spans="1:20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</row>
    <row r="1057" spans="1:20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</row>
    <row r="1058" spans="1:20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</row>
    <row r="1059" spans="1:20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</row>
    <row r="1060" spans="1:20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</row>
    <row r="1061" spans="1:20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</row>
    <row r="1062" spans="1:20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</row>
    <row r="1063" spans="1:20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</row>
    <row r="1064" spans="1:20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</row>
    <row r="1065" spans="1:20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</row>
    <row r="1066" spans="1:20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</row>
    <row r="1067" spans="1:20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</row>
    <row r="1068" spans="1:20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</row>
    <row r="1069" spans="1:20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</row>
    <row r="1070" spans="1:20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</row>
    <row r="1071" spans="1:20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</row>
    <row r="1072" spans="1:20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</row>
    <row r="1073" spans="1:20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</row>
    <row r="1074" spans="1:20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</row>
    <row r="1075" spans="1:20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</row>
    <row r="1076" spans="1:20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</row>
    <row r="1077" spans="1:20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</row>
    <row r="1078" spans="1:20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</row>
    <row r="1079" spans="1:20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</row>
    <row r="1080" spans="1:20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</row>
    <row r="1081" spans="1:20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</row>
    <row r="1082" spans="1:20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</row>
    <row r="1083" spans="1:20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</row>
    <row r="1084" spans="1:20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</row>
    <row r="1085" spans="1:20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</row>
    <row r="1086" spans="1:20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</row>
    <row r="1087" spans="1:20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</row>
    <row r="1088" spans="1:20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</row>
    <row r="1089" spans="1:20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</row>
    <row r="1090" spans="1:20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</row>
    <row r="1091" spans="1:20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</row>
    <row r="1092" spans="1:20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</row>
    <row r="1093" spans="1:20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</row>
    <row r="1094" spans="1:20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</row>
    <row r="1095" spans="1:20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</row>
    <row r="1096" spans="1:20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</row>
    <row r="1097" spans="1:20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</row>
    <row r="1098" spans="1:20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</row>
    <row r="1099" spans="1:20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</row>
    <row r="1100" spans="1:20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</row>
    <row r="1101" spans="1:20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</row>
    <row r="1102" spans="1:20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</row>
    <row r="1103" spans="1:20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</row>
    <row r="1104" spans="1:20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</row>
    <row r="1105" spans="1:20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</row>
    <row r="1106" spans="1:20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</row>
    <row r="1107" spans="1:20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</row>
    <row r="1108" spans="1:20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</row>
    <row r="1109" spans="1:20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</row>
    <row r="1110" spans="1:20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</row>
    <row r="1111" spans="1:20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</row>
    <row r="1112" spans="1:20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</row>
    <row r="1113" spans="1:20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</row>
    <row r="1114" spans="1:20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</row>
    <row r="1115" spans="1:20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</row>
    <row r="1116" spans="1:20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</row>
    <row r="1117" spans="1:20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</row>
    <row r="1118" spans="1:20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</row>
    <row r="1119" spans="1:20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</row>
    <row r="1120" spans="1:20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</row>
    <row r="1121" spans="1:20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</row>
    <row r="1122" spans="1:20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</row>
    <row r="1123" spans="1:20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</row>
    <row r="1124" spans="1:20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</row>
    <row r="1125" spans="1:20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</row>
    <row r="1126" spans="1:20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</row>
    <row r="1127" spans="1:20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</row>
    <row r="1128" spans="1:20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</row>
    <row r="1129" spans="1:20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</row>
    <row r="1130" spans="1:20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</row>
    <row r="1131" spans="1:20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</row>
    <row r="1132" spans="1:20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</row>
    <row r="1133" spans="1:20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</row>
    <row r="1134" spans="1:20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</row>
    <row r="1135" spans="1:20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</row>
    <row r="1136" spans="1:20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</row>
    <row r="1137" spans="1:20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</row>
    <row r="1138" spans="1:20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</row>
    <row r="1139" spans="1:20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</row>
    <row r="1140" spans="1:20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</row>
    <row r="1141" spans="1:20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</row>
    <row r="1142" spans="1:20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</row>
    <row r="1143" spans="1:20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</row>
    <row r="1144" spans="1:20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</row>
    <row r="1145" spans="1:20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</row>
    <row r="1146" spans="1:20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</row>
    <row r="1147" spans="1:20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</row>
    <row r="1148" spans="1:20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</row>
    <row r="1149" spans="1:20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</row>
    <row r="1150" spans="1:20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</row>
    <row r="1151" spans="1:20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</row>
    <row r="1152" spans="1:20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</row>
    <row r="1153" spans="1:20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</row>
    <row r="1154" spans="1:20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</row>
    <row r="1155" spans="1:20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</row>
    <row r="1156" spans="1:20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</row>
    <row r="1157" spans="1:20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</row>
    <row r="1158" spans="1:20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</row>
    <row r="1159" spans="1:20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</row>
    <row r="1160" spans="1:20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</row>
    <row r="1161" spans="1:20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</row>
    <row r="1162" spans="1:20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</row>
    <row r="1163" spans="1:20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</row>
    <row r="1164" spans="1:20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</row>
    <row r="1165" spans="1:20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</row>
    <row r="1166" spans="1:20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</row>
    <row r="1167" spans="1:20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</row>
    <row r="1168" spans="1:20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</row>
    <row r="1169" spans="1:20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</row>
    <row r="1170" spans="1:20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</row>
    <row r="1171" spans="1:20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</row>
    <row r="1172" spans="1:20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</row>
    <row r="1173" spans="1:20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</row>
    <row r="1174" spans="1:20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</row>
    <row r="1175" spans="1:20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</row>
    <row r="1176" spans="1:20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</row>
    <row r="1177" spans="1:20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</row>
    <row r="1178" spans="1:20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</row>
    <row r="1179" spans="1:20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</row>
    <row r="1180" spans="1:20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</row>
    <row r="1181" spans="1:20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</row>
    <row r="1182" spans="1:20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</row>
    <row r="1183" spans="1:20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</row>
    <row r="1184" spans="1:20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</row>
    <row r="1185" spans="1:20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</row>
    <row r="1186" spans="1:20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</row>
    <row r="1187" spans="1:20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</row>
    <row r="1188" spans="1:20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</row>
    <row r="1189" spans="1:20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</row>
    <row r="1190" spans="1:20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</row>
    <row r="1191" spans="1:20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</row>
    <row r="1192" spans="1:20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</row>
    <row r="1193" spans="1:20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</row>
    <row r="1194" spans="1:20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</row>
    <row r="1195" spans="1:20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</row>
    <row r="1196" spans="1:20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</row>
    <row r="1197" spans="1:20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</row>
    <row r="1198" spans="1:20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</row>
    <row r="1199" spans="1:20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</row>
    <row r="1200" spans="1:20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</row>
    <row r="1201" spans="1:20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</row>
    <row r="1202" spans="1:20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</row>
    <row r="1203" spans="1:20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</row>
    <row r="1204" spans="1:20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</row>
    <row r="1205" spans="1:20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</row>
    <row r="1206" spans="1:20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</row>
    <row r="1207" spans="1:20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</row>
    <row r="1208" spans="1:20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</row>
    <row r="1209" spans="1:20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</row>
    <row r="1210" spans="1:20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</row>
    <row r="1211" spans="1:20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</row>
    <row r="1212" spans="1:20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</row>
    <row r="1213" spans="1:20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</row>
    <row r="1214" spans="1:20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</row>
    <row r="1215" spans="1:20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</row>
    <row r="1216" spans="1:20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</row>
    <row r="1217" spans="1:20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</row>
    <row r="1218" spans="1:20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</row>
    <row r="1219" spans="1:20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</row>
    <row r="1220" spans="1:20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</row>
    <row r="1221" spans="1:20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</row>
    <row r="1222" spans="1:20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</row>
    <row r="1223" spans="1:20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</row>
    <row r="1224" spans="1:20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</row>
    <row r="1225" spans="1:20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</row>
    <row r="1226" spans="1:20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</row>
    <row r="1227" spans="1:20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</row>
    <row r="1228" spans="1:20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</row>
    <row r="1229" spans="1:20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</row>
    <row r="1230" spans="1:20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</row>
    <row r="1231" spans="1:20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</row>
    <row r="1232" spans="1:20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</row>
    <row r="1233" spans="1:20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</row>
    <row r="1234" spans="1:20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</row>
    <row r="1235" spans="1:20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</row>
    <row r="1236" spans="1:20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</row>
    <row r="1237" spans="1:20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</row>
    <row r="1238" spans="1:20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</row>
    <row r="1239" spans="1:20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</row>
    <row r="1240" spans="1:20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</row>
    <row r="1241" spans="1:20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</row>
    <row r="1242" spans="1:20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</row>
    <row r="1243" spans="1:20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</row>
    <row r="1244" spans="1:20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</row>
    <row r="1245" spans="1:20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</row>
    <row r="1246" spans="1:20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</row>
    <row r="1247" spans="1:20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</row>
    <row r="1248" spans="1:20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</row>
    <row r="1249" spans="1:20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</row>
    <row r="1250" spans="1:20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</row>
    <row r="1251" spans="1:20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</row>
    <row r="1252" spans="1:20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</row>
    <row r="1253" spans="1:20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</row>
    <row r="1254" spans="1:20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</row>
    <row r="1255" spans="1:20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</row>
    <row r="1256" spans="1:20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</row>
    <row r="1257" spans="1:20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</row>
    <row r="1258" spans="1:20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</row>
    <row r="1259" spans="1:20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</row>
    <row r="1260" spans="1:20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</row>
    <row r="1261" spans="1:20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</row>
    <row r="1262" spans="1:20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</row>
    <row r="1263" spans="1:20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</row>
    <row r="1264" spans="1:20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</row>
    <row r="1265" spans="1:20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</row>
    <row r="1266" spans="1:20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</row>
    <row r="1267" spans="1:20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</row>
    <row r="1268" spans="1:20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</row>
    <row r="1269" spans="1:20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</row>
    <row r="1270" spans="1:20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</row>
    <row r="1271" spans="1:20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</row>
    <row r="1272" spans="1:20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</row>
    <row r="1273" spans="1:20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</row>
    <row r="1274" spans="1:20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</row>
    <row r="1275" spans="1:20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</row>
    <row r="1276" spans="1:20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</row>
    <row r="1277" spans="1:20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</row>
    <row r="1278" spans="1:20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</row>
    <row r="1279" spans="1:20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</row>
    <row r="1280" spans="1:20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</row>
    <row r="1281" spans="1:20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</row>
    <row r="1282" spans="1:20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</row>
    <row r="1283" spans="1:20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</row>
    <row r="1284" spans="1:20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</row>
    <row r="1285" spans="1:20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</row>
    <row r="1286" spans="1:20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</row>
    <row r="1287" spans="1:20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</row>
    <row r="1288" spans="1:20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</row>
    <row r="1289" spans="1:20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</row>
    <row r="1290" spans="1:20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</row>
    <row r="1291" spans="1:20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</row>
    <row r="1292" spans="1:20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</row>
    <row r="1293" spans="1:20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</row>
    <row r="1294" spans="1:20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</row>
    <row r="1295" spans="1:20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</row>
    <row r="1296" spans="1:20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</row>
    <row r="1297" spans="1:20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</row>
    <row r="1298" spans="1:20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</row>
    <row r="1299" spans="1:20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</row>
    <row r="1300" spans="1:20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</row>
    <row r="1301" spans="1:20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</row>
    <row r="1302" spans="1:20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</row>
    <row r="1303" spans="1:20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</row>
    <row r="1304" spans="1:20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</row>
    <row r="1305" spans="1:20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</row>
    <row r="1306" spans="1:20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</row>
    <row r="1307" spans="1:20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</row>
    <row r="1308" spans="1:20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</row>
    <row r="1309" spans="1:20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</row>
    <row r="1310" spans="1:20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</row>
    <row r="1311" spans="1:20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</row>
    <row r="1312" spans="1:20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</row>
    <row r="1313" spans="1:20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</row>
    <row r="1314" spans="1:20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</row>
    <row r="1315" spans="1:20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</row>
    <row r="1316" spans="1:20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</row>
    <row r="1317" spans="1:20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</row>
    <row r="1318" spans="1:20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</row>
    <row r="1319" spans="1:20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</row>
    <row r="1320" spans="1:20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</row>
    <row r="1321" spans="1:20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</row>
    <row r="1322" spans="1:20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</row>
    <row r="1323" spans="1:20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</row>
    <row r="1324" spans="1:20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</row>
    <row r="1325" spans="1:20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</row>
    <row r="1326" spans="1:20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</row>
    <row r="1327" spans="1:20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</row>
    <row r="1328" spans="1:20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</row>
    <row r="1329" spans="1:20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</row>
    <row r="1330" spans="1:20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</row>
    <row r="1331" spans="1:20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</row>
    <row r="1332" spans="1:20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</row>
    <row r="1333" spans="1:20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</row>
    <row r="1334" spans="1:20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</row>
    <row r="1335" spans="1:20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</row>
    <row r="1336" spans="1:20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</row>
    <row r="1337" spans="1:20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</row>
    <row r="1338" spans="1:20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</row>
    <row r="1339" spans="1:20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</row>
    <row r="1340" spans="1:20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</row>
    <row r="1341" spans="1:20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</row>
    <row r="1342" spans="1:20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</row>
    <row r="1343" spans="1:20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</row>
    <row r="1344" spans="1:20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</row>
    <row r="1345" spans="1:20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</row>
    <row r="1346" spans="1:20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</row>
    <row r="1347" spans="1:20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</row>
    <row r="1348" spans="1:20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</row>
    <row r="1349" spans="1:20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</row>
    <row r="1350" spans="1:20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</row>
    <row r="1351" spans="1:20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</row>
    <row r="1352" spans="1:20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</row>
    <row r="1353" spans="1:20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</row>
    <row r="1354" spans="1:20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</row>
    <row r="1355" spans="1:20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</row>
    <row r="1356" spans="1:20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</row>
    <row r="1357" spans="1:20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</row>
    <row r="1358" spans="1:20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</row>
    <row r="1359" spans="1:20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</row>
    <row r="1360" spans="1:20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</row>
    <row r="1361" spans="1:20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</row>
    <row r="1362" spans="1:20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</row>
    <row r="1363" spans="1:20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</row>
    <row r="1364" spans="1:20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</row>
    <row r="1365" spans="1:20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</row>
    <row r="1366" spans="1:20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</row>
    <row r="1367" spans="1:20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</row>
    <row r="1368" spans="1:20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</row>
    <row r="1369" spans="1:20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</row>
    <row r="1370" spans="1:20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</row>
    <row r="1371" spans="1:20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</row>
    <row r="1372" spans="1:20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</row>
    <row r="1373" spans="1:20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</row>
    <row r="1374" spans="1:20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</row>
    <row r="1375" spans="1:20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</row>
    <row r="1376" spans="1:20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</row>
    <row r="1377" spans="1:20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</row>
    <row r="1378" spans="1:20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</row>
    <row r="1379" spans="1:20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</row>
    <row r="1380" spans="1:20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</row>
    <row r="1381" spans="1:20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</row>
    <row r="1382" spans="1:20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</row>
    <row r="1383" spans="1:20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</row>
    <row r="1384" spans="1:20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</row>
    <row r="1385" spans="1:20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</row>
    <row r="1386" spans="1:20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</row>
    <row r="1387" spans="1:20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</row>
    <row r="1388" spans="1:20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</row>
    <row r="1389" spans="1:20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</row>
    <row r="1390" spans="1:20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</row>
    <row r="1391" spans="1:20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</row>
    <row r="1392" spans="1:20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</row>
    <row r="1393" spans="1:20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</row>
    <row r="1394" spans="1:20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</row>
    <row r="1395" spans="1:20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</row>
    <row r="1396" spans="1:20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</row>
    <row r="1397" spans="1:20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</row>
    <row r="1398" spans="1:20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</row>
    <row r="1399" spans="1:20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</row>
    <row r="1400" spans="1:20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</row>
    <row r="1401" spans="1:20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</row>
    <row r="1402" spans="1:20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</row>
    <row r="1403" spans="1:20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</row>
    <row r="1404" spans="1:20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</row>
    <row r="1405" spans="1:20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</row>
    <row r="1406" spans="1:20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</row>
    <row r="1407" spans="1:20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</row>
    <row r="1408" spans="1:20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</row>
    <row r="1409" spans="1:20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</row>
    <row r="1410" spans="1:20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</row>
    <row r="1411" spans="1:20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</row>
    <row r="1412" spans="1:20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</row>
    <row r="1413" spans="1:20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</row>
    <row r="1414" spans="1:20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</row>
    <row r="1415" spans="1:20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</row>
    <row r="1416" spans="1:20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</row>
    <row r="1417" spans="1:20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</row>
    <row r="1418" spans="1:20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</row>
    <row r="1419" spans="1:20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</row>
    <row r="1420" spans="1:20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</row>
    <row r="1421" spans="1:20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</row>
    <row r="1422" spans="1:20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</row>
    <row r="1423" spans="1:20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</row>
    <row r="1424" spans="1:20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</row>
    <row r="1425" spans="1:20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</row>
    <row r="1426" spans="1:20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</row>
    <row r="1427" spans="1:20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</row>
    <row r="1428" spans="1:20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</row>
    <row r="1429" spans="1:20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</row>
    <row r="1430" spans="1:20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</row>
    <row r="1431" spans="1:20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</row>
    <row r="1432" spans="1:20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</row>
    <row r="1433" spans="1:20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</row>
    <row r="1434" spans="1:20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</row>
    <row r="1435" spans="1:20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</row>
    <row r="1436" spans="1:20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</row>
    <row r="1437" spans="1:20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</row>
    <row r="1438" spans="1:20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</row>
    <row r="1439" spans="1:20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</row>
    <row r="1440" spans="1:20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</row>
    <row r="1441" spans="1:20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</row>
    <row r="1442" spans="1:20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</row>
    <row r="1443" spans="1:20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</row>
    <row r="1444" spans="1:20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</row>
    <row r="1445" spans="1:20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</row>
    <row r="1446" spans="1:20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</row>
    <row r="1447" spans="1:20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</row>
    <row r="1448" spans="1:20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</row>
    <row r="1449" spans="1:20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</row>
    <row r="1450" spans="1:20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</row>
    <row r="1451" spans="1:20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</row>
    <row r="1452" spans="1:20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</row>
    <row r="1453" spans="1:20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</row>
    <row r="1454" spans="1:20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</row>
    <row r="1455" spans="1:20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</row>
    <row r="1456" spans="1:20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</row>
    <row r="1457" spans="1:20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</row>
    <row r="1458" spans="1:20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</row>
    <row r="1459" spans="1:20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</row>
    <row r="1460" spans="1:20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</row>
    <row r="1461" spans="1:20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</row>
    <row r="1462" spans="1:20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</row>
    <row r="1463" spans="1:20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</row>
    <row r="1464" spans="1:20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</row>
    <row r="1465" spans="1:20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</row>
    <row r="1466" spans="1:20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</row>
    <row r="1467" spans="1:20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</row>
    <row r="1468" spans="1:20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</row>
    <row r="1469" spans="1:20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</row>
    <row r="1470" spans="1:20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</row>
    <row r="1471" spans="1:20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</row>
    <row r="1472" spans="1:20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</row>
    <row r="1473" spans="1:20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</row>
    <row r="1474" spans="1:20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</row>
    <row r="1475" spans="1:20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</row>
    <row r="1476" spans="1:20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</row>
    <row r="1477" spans="1:20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</row>
    <row r="1478" spans="1:20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</row>
    <row r="1479" spans="1:20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</row>
    <row r="1480" spans="1:20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</row>
    <row r="1481" spans="1:20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</row>
    <row r="1482" spans="1:20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</row>
    <row r="1483" spans="1:20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</row>
    <row r="1484" spans="1:20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</row>
    <row r="1485" spans="1:20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</row>
    <row r="1486" spans="1:20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</row>
    <row r="1487" spans="1:20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</row>
    <row r="1488" spans="1:20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</row>
    <row r="1489" spans="1:20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</row>
    <row r="1490" spans="1:20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</row>
    <row r="1491" spans="1:20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</row>
    <row r="1492" spans="1:20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</row>
    <row r="1493" spans="1:20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</row>
    <row r="1494" spans="1:20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</row>
    <row r="1495" spans="1:20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</row>
    <row r="1496" spans="1:20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</row>
    <row r="1497" spans="1:20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</row>
    <row r="1498" spans="1:20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</row>
    <row r="1499" spans="1:20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</row>
    <row r="1500" spans="1:20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</row>
    <row r="1501" spans="1:20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</row>
    <row r="1502" spans="1:20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</row>
    <row r="1503" spans="1:20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</row>
    <row r="1504" spans="1:20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</row>
    <row r="1505" spans="1:20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</row>
    <row r="1506" spans="1:20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</row>
    <row r="1507" spans="1:20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</row>
    <row r="1508" spans="1:20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</row>
    <row r="1509" spans="1:20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</row>
    <row r="1510" spans="1:20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</row>
    <row r="1511" spans="1:20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</row>
    <row r="1512" spans="1:20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</row>
    <row r="1513" spans="1:20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</row>
    <row r="1514" spans="1:20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</row>
    <row r="1515" spans="1:20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</row>
    <row r="1516" spans="1:20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</row>
    <row r="1517" spans="1:20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</row>
    <row r="1518" spans="1:20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</row>
    <row r="1519" spans="1:20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</row>
    <row r="1520" spans="1:20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</row>
    <row r="1521" spans="1:20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</row>
    <row r="1522" spans="1:20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</row>
    <row r="1523" spans="1:20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</row>
    <row r="1524" spans="1:20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</row>
    <row r="1525" spans="1:20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</row>
    <row r="1526" spans="1:20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</row>
    <row r="1527" spans="1:20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</row>
    <row r="1528" spans="1:20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</row>
    <row r="1529" spans="1:20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</row>
    <row r="1530" spans="1:20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</row>
    <row r="1531" spans="1:20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</row>
    <row r="1532" spans="1:20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</row>
    <row r="1533" spans="1:20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</row>
    <row r="1534" spans="1:20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</row>
    <row r="1535" spans="1:20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</row>
    <row r="1536" spans="1:20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</row>
    <row r="1537" spans="1:20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</row>
    <row r="1538" spans="1:20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</row>
    <row r="1539" spans="1:20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</row>
    <row r="1540" spans="1:20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</row>
    <row r="1541" spans="1:20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</row>
    <row r="1542" spans="1:20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</row>
    <row r="1543" spans="1:20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</row>
    <row r="1544" spans="1:20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</row>
    <row r="1545" spans="1:20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</row>
    <row r="1546" spans="1:20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</row>
    <row r="1547" spans="1:20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</row>
    <row r="1548" spans="1:20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</row>
    <row r="1549" spans="1:20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</row>
    <row r="1550" spans="1:20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</row>
    <row r="1551" spans="1:20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</row>
    <row r="1552" spans="1:20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</row>
    <row r="1553" spans="1:20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</row>
    <row r="1554" spans="1:20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</row>
    <row r="1555" spans="1:20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</row>
    <row r="1556" spans="1:20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</row>
    <row r="1557" spans="1:20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</row>
    <row r="1558" spans="1:20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</row>
    <row r="1559" spans="1:20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</row>
    <row r="1560" spans="1:20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</row>
    <row r="1561" spans="1:20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</row>
    <row r="1562" spans="1:20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</row>
    <row r="1563" spans="1:20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</row>
    <row r="1564" spans="1:20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</row>
    <row r="1565" spans="1:20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</row>
    <row r="1566" spans="1:20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</row>
    <row r="1567" spans="1:20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</row>
    <row r="1568" spans="1:20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</row>
    <row r="1569" spans="1:20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</row>
    <row r="1570" spans="1:20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</row>
    <row r="1571" spans="1:20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</row>
    <row r="1572" spans="1:20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</row>
    <row r="1573" spans="1:20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</row>
    <row r="1574" spans="1:20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</row>
    <row r="1575" spans="1:20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</row>
    <row r="1576" spans="1:20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</row>
    <row r="1577" spans="1:20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</row>
    <row r="1578" spans="1:20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</row>
    <row r="1579" spans="1:20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</row>
    <row r="1580" spans="1:20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</row>
    <row r="1581" spans="1:20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</row>
    <row r="1582" spans="1:20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</row>
    <row r="1583" spans="1:20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</row>
    <row r="1584" spans="1:20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</row>
    <row r="1585" spans="1:20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</row>
    <row r="1586" spans="1:20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</row>
    <row r="1587" spans="1:20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</row>
    <row r="1588" spans="1:20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</row>
    <row r="1589" spans="1:20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</row>
    <row r="1590" spans="1:20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</row>
    <row r="1591" spans="1:20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</row>
    <row r="1592" spans="1:20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</row>
    <row r="1593" spans="1:20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</row>
    <row r="1594" spans="1:20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</row>
    <row r="1595" spans="1:20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</row>
    <row r="1596" spans="1:20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</row>
    <row r="1597" spans="1:20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</row>
    <row r="1598" spans="1:20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</row>
    <row r="1599" spans="1:20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</row>
    <row r="1600" spans="1:20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</row>
    <row r="1601" spans="1:20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</row>
    <row r="1602" spans="1:20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</row>
    <row r="1603" spans="1:20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</row>
    <row r="1604" spans="1:20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</row>
    <row r="1605" spans="1:20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</row>
    <row r="1606" spans="1:20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</row>
    <row r="1607" spans="1:20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</row>
    <row r="1608" spans="1:20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</row>
    <row r="1609" spans="1:20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</row>
    <row r="1610" spans="1:20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</row>
    <row r="1611" spans="1:20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</row>
    <row r="1612" spans="1:20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</row>
    <row r="1613" spans="1:20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</row>
    <row r="1614" spans="1:20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</row>
    <row r="1615" spans="1:20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</row>
    <row r="1616" spans="1:20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</row>
    <row r="1617" spans="1:20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</row>
    <row r="1618" spans="1:20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</row>
    <row r="1619" spans="1:20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</row>
    <row r="1620" spans="1:20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</row>
    <row r="1621" spans="1:20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</row>
    <row r="1622" spans="1:20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</row>
    <row r="1623" spans="1:20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</row>
    <row r="1624" spans="1:20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</row>
    <row r="1625" spans="1:20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</row>
    <row r="1626" spans="1:20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</row>
    <row r="1627" spans="1:20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</row>
    <row r="1628" spans="1:20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</row>
    <row r="1629" spans="1:20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</row>
    <row r="1630" spans="1:20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</row>
    <row r="1631" spans="1:20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</row>
    <row r="1632" spans="1:20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</row>
    <row r="1633" spans="1:20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</row>
    <row r="1634" spans="1:20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</row>
    <row r="1635" spans="1:20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</row>
    <row r="1636" spans="1:20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</row>
    <row r="1637" spans="1:20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</row>
    <row r="1638" spans="1:20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</row>
    <row r="1639" spans="1:20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</row>
    <row r="1640" spans="1:20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</row>
    <row r="1641" spans="1:20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</row>
    <row r="1642" spans="1:20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</row>
    <row r="1643" spans="1:20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</row>
    <row r="1644" spans="1:20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</row>
    <row r="1645" spans="1:20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</row>
    <row r="1646" spans="1:20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</row>
    <row r="1647" spans="1:20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</row>
    <row r="1648" spans="1:20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</row>
    <row r="1649" spans="1:20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</row>
    <row r="1650" spans="1:20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</row>
    <row r="1651" spans="1:20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</row>
    <row r="1652" spans="1:20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</row>
    <row r="1653" spans="1:20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</row>
    <row r="1654" spans="1:20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</row>
    <row r="1655" spans="1:20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</row>
    <row r="1656" spans="1:20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</row>
    <row r="1657" spans="1:20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</row>
    <row r="1658" spans="1:20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</row>
    <row r="1659" spans="1:20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</row>
    <row r="1660" spans="1:20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</row>
    <row r="1661" spans="1:20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</row>
    <row r="1662" spans="1:20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</row>
    <row r="1663" spans="1:20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</row>
    <row r="1664" spans="1:20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</row>
    <row r="1665" spans="1:20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</row>
    <row r="1666" spans="1:20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</row>
    <row r="1667" spans="1:20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</row>
    <row r="1668" spans="1:20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</row>
    <row r="1669" spans="1:20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</row>
    <row r="1670" spans="1:20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</row>
    <row r="1671" spans="1:20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</row>
    <row r="1672" spans="1:20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</row>
    <row r="1673" spans="1:20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</row>
    <row r="1674" spans="1:20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</row>
    <row r="1675" spans="1:20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</row>
    <row r="1676" spans="1:20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</row>
    <row r="1677" spans="1:20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</row>
    <row r="1678" spans="1:20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</row>
    <row r="1679" spans="1:20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</row>
    <row r="1680" spans="1:20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</row>
    <row r="1681" spans="1:20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</row>
    <row r="1682" spans="1:20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</row>
    <row r="1683" spans="1:20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</row>
    <row r="1684" spans="1:20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</row>
    <row r="1685" spans="1:20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</row>
    <row r="1686" spans="1:20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</row>
    <row r="1687" spans="1:20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</row>
    <row r="1688" spans="1:20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</row>
    <row r="1689" spans="1:20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</row>
    <row r="1690" spans="1:20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</row>
    <row r="1691" spans="1:20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</row>
    <row r="1692" spans="1:20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</row>
    <row r="1693" spans="1:20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</row>
    <row r="1694" spans="1:20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</row>
    <row r="1695" spans="1:20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</row>
    <row r="1696" spans="1:20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</row>
    <row r="1697" spans="1:20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</row>
    <row r="1698" spans="1:20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</row>
    <row r="1699" spans="1:20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</row>
    <row r="1700" spans="1:20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</row>
    <row r="1701" spans="1:20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</row>
    <row r="1702" spans="1:20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</row>
    <row r="1703" spans="1:20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</row>
    <row r="1704" spans="1:20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</row>
    <row r="1705" spans="1:20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</row>
    <row r="1706" spans="1:20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</row>
    <row r="1707" spans="1:20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</row>
    <row r="1708" spans="1:20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</row>
    <row r="1709" spans="1:20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</row>
    <row r="1710" spans="1:20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</row>
    <row r="1711" spans="1:20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</row>
    <row r="1712" spans="1:20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</row>
    <row r="1713" spans="1:20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</row>
    <row r="1714" spans="1:20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</row>
    <row r="1715" spans="1:20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</row>
    <row r="1716" spans="1:20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</row>
    <row r="1717" spans="1:20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</row>
    <row r="1718" spans="1:20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</row>
    <row r="1719" spans="1:20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</row>
    <row r="1720" spans="1:20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</row>
    <row r="1721" spans="1:20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</row>
    <row r="1722" spans="1:20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</row>
    <row r="1723" spans="1:20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</row>
    <row r="1724" spans="1:20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</row>
    <row r="1725" spans="1:20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</row>
    <row r="1726" spans="1:20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</row>
    <row r="1727" spans="1:20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</row>
    <row r="1728" spans="1:20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</row>
    <row r="1729" spans="1:20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</row>
    <row r="1730" spans="1:20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</row>
    <row r="1731" spans="1:20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</row>
    <row r="1732" spans="1:20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</row>
    <row r="1733" spans="1:20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</row>
    <row r="1734" spans="1:20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</row>
    <row r="1735" spans="1:20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</row>
    <row r="1736" spans="1:20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</row>
    <row r="1737" spans="1:20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</row>
    <row r="1738" spans="1:20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</row>
    <row r="1739" spans="1:20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</row>
    <row r="1740" spans="1:20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</row>
    <row r="1741" spans="1:20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</row>
    <row r="1742" spans="1:20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</row>
    <row r="1743" spans="1:20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</row>
    <row r="1744" spans="1:20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</row>
    <row r="1745" spans="1:20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</row>
    <row r="1746" spans="1:20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</row>
    <row r="1747" spans="1:20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</row>
    <row r="1748" spans="1:20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</row>
    <row r="1749" spans="1:20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</row>
    <row r="1750" spans="1:20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</row>
    <row r="1751" spans="1:20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</row>
    <row r="1752" spans="1:20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</row>
    <row r="1753" spans="1:20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</row>
    <row r="1754" spans="1:20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</row>
    <row r="1755" spans="1:20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</row>
    <row r="1756" spans="1:20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</row>
    <row r="1757" spans="1:20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</row>
    <row r="1758" spans="1:20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</row>
    <row r="1759" spans="1:20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</row>
    <row r="1760" spans="1:20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</row>
    <row r="1761" spans="1:20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</row>
    <row r="1762" spans="1:20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</row>
    <row r="1763" spans="1:20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</row>
    <row r="1764" spans="1:20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</row>
    <row r="1765" spans="1:20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</row>
    <row r="1766" spans="1:20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</row>
    <row r="1767" spans="1:20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</row>
    <row r="1768" spans="1:20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</row>
    <row r="1769" spans="1:20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</row>
    <row r="1770" spans="1:20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</row>
    <row r="1771" spans="1:20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</row>
    <row r="1772" spans="1:20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</row>
    <row r="1773" spans="1:20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</row>
    <row r="1774" spans="1:20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</row>
    <row r="1775" spans="1:20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</row>
    <row r="1776" spans="1:20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</row>
    <row r="1777" spans="1:20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</row>
    <row r="1778" spans="1:20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</row>
    <row r="1779" spans="1:20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</row>
    <row r="1780" spans="1:20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</row>
    <row r="1781" spans="1:20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</row>
    <row r="1782" spans="1:20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</row>
    <row r="1783" spans="1:20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</row>
    <row r="1784" spans="1:20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</row>
    <row r="1785" spans="1:20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</row>
    <row r="1786" spans="1:20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</row>
    <row r="1787" spans="1:20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</row>
    <row r="1788" spans="1:20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</row>
    <row r="1789" spans="1:20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</row>
    <row r="1790" spans="1:20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</row>
    <row r="1791" spans="1:20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</row>
    <row r="1792" spans="1:20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</row>
    <row r="1793" spans="1:20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</row>
    <row r="1794" spans="1:20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</row>
    <row r="1795" spans="1:20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</row>
    <row r="1796" spans="1:20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</row>
    <row r="1797" spans="1:20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</row>
    <row r="1798" spans="1:20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</row>
    <row r="1799" spans="1:20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</row>
    <row r="1800" spans="1:20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</row>
    <row r="1801" spans="1:20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</row>
    <row r="1802" spans="1:20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</row>
    <row r="1803" spans="1:20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</row>
    <row r="1804" spans="1:20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</row>
    <row r="1805" spans="1:20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</row>
    <row r="1806" spans="1:20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</row>
    <row r="1807" spans="1:20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</row>
    <row r="1808" spans="1:20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</row>
    <row r="1809" spans="1:20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</row>
    <row r="1810" spans="1:20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</row>
    <row r="1811" spans="1:20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</row>
    <row r="1812" spans="1:20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</row>
    <row r="1813" spans="1:20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</row>
    <row r="1814" spans="1:20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</row>
    <row r="1815" spans="1:20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</row>
    <row r="1816" spans="1:20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</row>
    <row r="1817" spans="1:20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</row>
    <row r="1818" spans="1:20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</row>
    <row r="1819" spans="1:20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</row>
    <row r="1820" spans="1:20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</row>
    <row r="1821" spans="1:20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</row>
    <row r="1822" spans="1:20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</row>
    <row r="1823" spans="1:20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</row>
    <row r="1824" spans="1:20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</row>
    <row r="1825" spans="1:20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</row>
    <row r="1826" spans="1:20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</row>
    <row r="1827" spans="1:20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</row>
    <row r="1828" spans="1:20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</row>
    <row r="1829" spans="1:20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</row>
    <row r="1830" spans="1:20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</row>
    <row r="1831" spans="1:20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</row>
    <row r="1832" spans="1:20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</row>
    <row r="1833" spans="1:20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</row>
    <row r="1834" spans="1:20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</row>
    <row r="1835" spans="1:20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</row>
    <row r="1836" spans="1:20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</row>
    <row r="1837" spans="1:20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</row>
    <row r="1838" spans="1:20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</row>
    <row r="1839" spans="1:20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</row>
    <row r="1840" spans="1:20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</row>
    <row r="1841" spans="1:20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</row>
    <row r="1842" spans="1:20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</row>
    <row r="1843" spans="1:20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</row>
    <row r="1844" spans="1:20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</row>
    <row r="1845" spans="1:20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</row>
    <row r="1846" spans="1:20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</row>
    <row r="1847" spans="1:20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</row>
    <row r="1848" spans="1:20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</row>
    <row r="1849" spans="1:20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</row>
    <row r="1850" spans="1:20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</row>
    <row r="1851" spans="1:20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</row>
    <row r="1852" spans="1:20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</row>
    <row r="1853" spans="1:20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</row>
    <row r="1854" spans="1:20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</row>
    <row r="1855" spans="1:20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</row>
    <row r="1856" spans="1:20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</row>
    <row r="1857" spans="1:20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</row>
    <row r="1858" spans="1:20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</row>
    <row r="1859" spans="1:20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</row>
    <row r="1860" spans="1:20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</row>
    <row r="1861" spans="1:20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</row>
    <row r="1862" spans="1:20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</row>
    <row r="1863" spans="1:20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</row>
    <row r="1864" spans="1:20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</row>
    <row r="1865" spans="1:20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</row>
    <row r="1866" spans="1:20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</row>
    <row r="1867" spans="1:20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</row>
    <row r="1868" spans="1:20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</row>
    <row r="1869" spans="1:20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</row>
    <row r="1870" spans="1:20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</row>
    <row r="1871" spans="1:20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</row>
    <row r="1872" spans="1:20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</row>
    <row r="1873" spans="1:20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</row>
    <row r="1874" spans="1:20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</row>
    <row r="1875" spans="1:20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</row>
    <row r="1876" spans="1:20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</row>
    <row r="1877" spans="1:20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</row>
    <row r="1878" spans="1:20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</row>
    <row r="1879" spans="1:20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</row>
    <row r="1880" spans="1:20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</row>
    <row r="1881" spans="1:20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</row>
    <row r="1882" spans="1:20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</row>
    <row r="1883" spans="1:20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</row>
    <row r="1884" spans="1:20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</row>
    <row r="1885" spans="1:20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</row>
    <row r="1886" spans="1:20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</row>
    <row r="1887" spans="1:20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</row>
    <row r="1888" spans="1:20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</row>
    <row r="1889" spans="1:20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</row>
    <row r="1890" spans="1:20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</row>
    <row r="1891" spans="1:20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</row>
    <row r="1892" spans="1:20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</row>
    <row r="1893" spans="1:20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</row>
    <row r="1894" spans="1:20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</row>
    <row r="1895" spans="1:20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</row>
    <row r="1896" spans="1:20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</row>
    <row r="1897" spans="1:20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</row>
    <row r="1898" spans="1:20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</row>
    <row r="1899" spans="1:20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</row>
    <row r="1900" spans="1:20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</row>
    <row r="1901" spans="1:20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</row>
    <row r="1902" spans="1:20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</row>
    <row r="1903" spans="1:20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</row>
    <row r="1904" spans="1:20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</row>
    <row r="1905" spans="1:20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</row>
    <row r="1906" spans="1:20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</row>
    <row r="1907" spans="1:20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</row>
    <row r="1908" spans="1:20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</row>
    <row r="1909" spans="1:20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</row>
    <row r="1910" spans="1:20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</row>
    <row r="1911" spans="1:20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</row>
    <row r="1912" spans="1:20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</row>
    <row r="1913" spans="1:20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</row>
    <row r="1914" spans="1:20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</row>
    <row r="1915" spans="1:20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</row>
    <row r="1916" spans="1:20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</row>
    <row r="1917" spans="1:20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</row>
    <row r="1918" spans="1:20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</row>
    <row r="1919" spans="1:20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</row>
    <row r="1920" spans="1:20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</row>
    <row r="4058" spans="1:9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</row>
    <row r="4059" spans="1:9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</row>
    <row r="4060" spans="1:9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</row>
    <row r="4061" spans="1:9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</row>
    <row r="4062" spans="1:9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</row>
    <row r="4063" spans="1:9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</row>
    <row r="4064" spans="1:9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</row>
    <row r="4065" spans="1:9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</row>
    <row r="4066" spans="1:9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</row>
    <row r="4067" spans="1:9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</row>
    <row r="4068" spans="1:9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</row>
    <row r="4069" spans="1:9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</row>
    <row r="4070" spans="1:9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</row>
    <row r="4071" spans="1:9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</row>
    <row r="4072" spans="1:9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</row>
    <row r="4073" spans="1:9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</row>
    <row r="4074" spans="1:9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</row>
    <row r="4075" spans="1:9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</row>
    <row r="4076" spans="1:9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</row>
    <row r="4077" spans="1:9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</row>
    <row r="4078" spans="1:9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</row>
    <row r="4079" spans="1:9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</row>
    <row r="4080" spans="1:9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</row>
    <row r="4081" spans="1:9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</row>
    <row r="4082" spans="1:9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</row>
    <row r="4083" spans="1:9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</row>
    <row r="4084" spans="1:9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</row>
    <row r="4085" spans="1:9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</row>
    <row r="4086" spans="1:9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</row>
    <row r="4087" spans="1:9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</row>
    <row r="4088" spans="1:9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</row>
    <row r="4089" spans="1:9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</row>
    <row r="4090" spans="1:9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</row>
    <row r="4091" spans="1:9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</row>
  </sheetData>
  <phoneticPr fontId="0" type="noConversion"/>
  <printOptions gridLines="1"/>
  <pageMargins left="0.75" right="0.75" top="1" bottom="1" header="0.5" footer="0.5"/>
  <pageSetup paperSize="3" scale="1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X50"/>
  <sheetViews>
    <sheetView workbookViewId="0">
      <selection activeCell="D33" sqref="D33"/>
    </sheetView>
  </sheetViews>
  <sheetFormatPr defaultRowHeight="12.75" x14ac:dyDescent="0.2"/>
  <cols>
    <col min="1" max="1" width="19" style="78" customWidth="1"/>
    <col min="2" max="2" width="17.7109375" style="78" customWidth="1"/>
    <col min="3" max="3" width="15.7109375" style="78" customWidth="1"/>
    <col min="4" max="5" width="16.7109375" style="78" customWidth="1"/>
    <col min="6" max="6" width="19.85546875" style="78" customWidth="1"/>
    <col min="7" max="14" width="16.7109375" style="78" customWidth="1"/>
    <col min="15" max="15" width="15.85546875" style="78" customWidth="1"/>
    <col min="16" max="16" width="16.7109375" style="78" customWidth="1"/>
    <col min="17" max="17" width="17.28515625" style="78" customWidth="1"/>
    <col min="18" max="20" width="16.7109375" style="78" customWidth="1"/>
    <col min="21" max="61" width="9.140625" style="51"/>
    <col min="62" max="16384" width="9.140625" style="3"/>
  </cols>
  <sheetData>
    <row r="1" spans="1:206" s="1" customFormat="1" ht="60" customHeight="1" thickBot="1" x14ac:dyDescent="0.25">
      <c r="A1" s="52" t="s">
        <v>0</v>
      </c>
      <c r="B1" s="52" t="s">
        <v>1</v>
      </c>
      <c r="C1" s="52" t="s">
        <v>2</v>
      </c>
      <c r="D1" s="192" t="s">
        <v>92</v>
      </c>
      <c r="E1" s="193"/>
      <c r="F1" s="53" t="s">
        <v>100</v>
      </c>
      <c r="G1" s="53" t="s">
        <v>78</v>
      </c>
      <c r="H1" s="53" t="s">
        <v>93</v>
      </c>
      <c r="I1" s="53" t="s">
        <v>94</v>
      </c>
      <c r="J1" s="53" t="s">
        <v>95</v>
      </c>
      <c r="K1" s="53" t="s">
        <v>96</v>
      </c>
      <c r="L1" s="53" t="s">
        <v>97</v>
      </c>
      <c r="M1" s="53" t="s">
        <v>98</v>
      </c>
      <c r="N1" s="54" t="s">
        <v>99</v>
      </c>
      <c r="O1" s="53" t="s">
        <v>89</v>
      </c>
      <c r="P1" s="54" t="s">
        <v>90</v>
      </c>
      <c r="Q1" s="54" t="s">
        <v>91</v>
      </c>
      <c r="R1" s="53" t="s">
        <v>3</v>
      </c>
      <c r="S1" s="52" t="s">
        <v>82</v>
      </c>
      <c r="T1" s="52" t="s">
        <v>4</v>
      </c>
      <c r="U1" s="55"/>
      <c r="V1" s="55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</row>
    <row r="2" spans="1:206" s="1" customFormat="1" ht="43.5" customHeight="1" x14ac:dyDescent="0.2">
      <c r="A2" s="57"/>
      <c r="B2" s="57"/>
      <c r="C2" s="57"/>
      <c r="D2" s="53" t="s">
        <v>79</v>
      </c>
      <c r="E2" s="53" t="s">
        <v>5</v>
      </c>
      <c r="F2" s="58"/>
      <c r="G2" s="58"/>
      <c r="H2" s="71"/>
      <c r="I2" s="71"/>
      <c r="J2" s="59" t="s">
        <v>6</v>
      </c>
      <c r="K2" s="59" t="s">
        <v>6</v>
      </c>
      <c r="L2" s="53" t="s">
        <v>6</v>
      </c>
      <c r="M2" s="53" t="s">
        <v>6</v>
      </c>
      <c r="N2" s="54" t="s">
        <v>6</v>
      </c>
      <c r="O2" s="58"/>
      <c r="P2" s="54" t="s">
        <v>6</v>
      </c>
      <c r="Q2" s="60"/>
      <c r="R2" s="58"/>
      <c r="S2" s="72"/>
      <c r="T2" s="57"/>
      <c r="U2" s="55"/>
      <c r="V2" s="55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</row>
    <row r="3" spans="1:206" s="2" customFormat="1" ht="12.75" customHeight="1" thickBot="1" x14ac:dyDescent="0.25">
      <c r="A3" s="73" t="s">
        <v>63</v>
      </c>
      <c r="B3" s="73"/>
      <c r="C3" s="73"/>
      <c r="D3" s="73"/>
      <c r="E3" s="73"/>
      <c r="F3" s="73"/>
      <c r="G3" s="73"/>
      <c r="H3" s="61"/>
      <c r="I3" s="61"/>
      <c r="J3" s="28" t="s">
        <v>71</v>
      </c>
      <c r="K3" s="28" t="s">
        <v>72</v>
      </c>
      <c r="L3" s="28" t="s">
        <v>73</v>
      </c>
      <c r="M3" s="28" t="s">
        <v>74</v>
      </c>
      <c r="N3" s="27" t="s">
        <v>75</v>
      </c>
      <c r="O3" s="28"/>
      <c r="P3" s="28" t="s">
        <v>76</v>
      </c>
      <c r="Q3" s="73"/>
      <c r="R3" s="73"/>
      <c r="S3" s="61"/>
      <c r="T3" s="73"/>
      <c r="U3" s="29"/>
      <c r="V3" s="29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</row>
    <row r="4" spans="1:206" x14ac:dyDescent="0.2">
      <c r="A4" s="31"/>
      <c r="B4" s="31"/>
      <c r="C4" s="31"/>
      <c r="D4" s="32"/>
      <c r="E4" s="32"/>
      <c r="F4" s="32"/>
      <c r="G4" s="31"/>
      <c r="H4" s="32"/>
      <c r="I4" s="32"/>
      <c r="J4" s="31"/>
      <c r="K4" s="31"/>
      <c r="L4" s="31"/>
      <c r="M4" s="31"/>
      <c r="N4" s="32"/>
      <c r="O4" s="32"/>
      <c r="P4" s="32"/>
      <c r="Q4" s="31"/>
      <c r="R4" s="31"/>
      <c r="S4" s="31"/>
      <c r="T4" s="31"/>
      <c r="U4" s="38"/>
      <c r="V4" s="38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</row>
    <row r="5" spans="1:206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5"/>
      <c r="P5" s="35"/>
      <c r="Q5" s="35"/>
      <c r="R5" s="35"/>
      <c r="S5" s="35"/>
      <c r="T5" s="35"/>
      <c r="U5" s="38"/>
      <c r="V5" s="38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</row>
    <row r="6" spans="1:206" ht="13.5" thickBot="1" x14ac:dyDescent="0.25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62"/>
      <c r="O6" s="42"/>
      <c r="P6" s="42"/>
      <c r="Q6" s="42"/>
      <c r="R6" s="42"/>
      <c r="S6" s="42"/>
      <c r="T6" s="42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</row>
    <row r="7" spans="1:206" x14ac:dyDescent="0.2">
      <c r="A7" s="36" t="s">
        <v>7</v>
      </c>
      <c r="B7" s="44"/>
      <c r="C7" s="45"/>
      <c r="D7" s="36">
        <f t="shared" ref="D7:Q7" si="0">SUM(D4:D6)</f>
        <v>0</v>
      </c>
      <c r="E7" s="45">
        <f t="shared" si="0"/>
        <v>0</v>
      </c>
      <c r="F7" s="36">
        <f t="shared" si="0"/>
        <v>0</v>
      </c>
      <c r="G7" s="44">
        <f t="shared" si="0"/>
        <v>0</v>
      </c>
      <c r="H7" s="44">
        <f t="shared" si="0"/>
        <v>0</v>
      </c>
      <c r="I7" s="44">
        <f t="shared" si="0"/>
        <v>0</v>
      </c>
      <c r="J7" s="44">
        <f t="shared" si="0"/>
        <v>0</v>
      </c>
      <c r="K7" s="44">
        <f t="shared" si="0"/>
        <v>0</v>
      </c>
      <c r="L7" s="44">
        <f t="shared" si="0"/>
        <v>0</v>
      </c>
      <c r="M7" s="44">
        <f t="shared" si="0"/>
        <v>0</v>
      </c>
      <c r="N7" s="33">
        <f t="shared" si="0"/>
        <v>0</v>
      </c>
      <c r="O7" s="44">
        <f t="shared" si="0"/>
        <v>0</v>
      </c>
      <c r="P7" s="44">
        <f t="shared" si="0"/>
        <v>0</v>
      </c>
      <c r="Q7" s="44">
        <f t="shared" si="0"/>
        <v>0</v>
      </c>
      <c r="R7" s="44"/>
      <c r="S7" s="44"/>
      <c r="T7" s="45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</row>
    <row r="8" spans="1:206" x14ac:dyDescent="0.2">
      <c r="A8" s="41"/>
      <c r="B8" s="40"/>
      <c r="C8" s="37"/>
      <c r="D8" s="41"/>
      <c r="E8" s="37"/>
      <c r="F8" s="41"/>
      <c r="G8" s="40"/>
      <c r="H8" s="40"/>
      <c r="I8" s="40"/>
      <c r="J8" s="40"/>
      <c r="K8" s="40"/>
      <c r="L8" s="40"/>
      <c r="M8" s="40"/>
      <c r="N8" s="46"/>
      <c r="O8" s="40"/>
      <c r="P8" s="40"/>
      <c r="Q8" s="40"/>
      <c r="R8" s="40"/>
      <c r="S8" s="40"/>
      <c r="T8" s="37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</row>
    <row r="9" spans="1:206" ht="13.5" thickBot="1" x14ac:dyDescent="0.25">
      <c r="A9" s="47" t="s">
        <v>64</v>
      </c>
      <c r="B9" s="48"/>
      <c r="C9" s="49"/>
      <c r="D9" s="43"/>
      <c r="E9" s="49"/>
      <c r="F9" s="43"/>
      <c r="G9" s="48"/>
      <c r="H9" s="48"/>
      <c r="I9" s="48"/>
      <c r="J9" s="48"/>
      <c r="K9" s="48"/>
      <c r="L9" s="48"/>
      <c r="M9" s="48"/>
      <c r="N9" s="50"/>
      <c r="O9" s="48"/>
      <c r="P9" s="48"/>
      <c r="Q9" s="48"/>
      <c r="R9" s="48"/>
      <c r="S9" s="48"/>
      <c r="T9" s="4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</row>
    <row r="10" spans="1:206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31"/>
      <c r="P10" s="31"/>
      <c r="Q10" s="31"/>
      <c r="R10" s="31"/>
      <c r="S10" s="31"/>
      <c r="T10" s="31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</row>
    <row r="11" spans="1:206" x14ac:dyDescent="0.2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4"/>
      <c r="O11" s="35"/>
      <c r="P11" s="35"/>
      <c r="Q11" s="35"/>
      <c r="R11" s="35"/>
      <c r="S11" s="35"/>
      <c r="T11" s="35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</row>
    <row r="12" spans="1:206" ht="13.5" thickBot="1" x14ac:dyDescent="0.25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62"/>
      <c r="O12" s="42"/>
      <c r="P12" s="42"/>
      <c r="Q12" s="42"/>
      <c r="R12" s="42"/>
      <c r="S12" s="42"/>
      <c r="T12" s="42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</row>
    <row r="13" spans="1:206" x14ac:dyDescent="0.2">
      <c r="A13" s="36" t="s">
        <v>8</v>
      </c>
      <c r="B13" s="44"/>
      <c r="C13" s="44"/>
      <c r="D13" s="36">
        <f t="shared" ref="D13:Q13" si="1">SUM(D10:D12)</f>
        <v>0</v>
      </c>
      <c r="E13" s="45">
        <f t="shared" si="1"/>
        <v>0</v>
      </c>
      <c r="F13" s="44">
        <f t="shared" si="1"/>
        <v>0</v>
      </c>
      <c r="G13" s="44">
        <f t="shared" si="1"/>
        <v>0</v>
      </c>
      <c r="H13" s="44">
        <f t="shared" si="1"/>
        <v>0</v>
      </c>
      <c r="I13" s="44">
        <f t="shared" si="1"/>
        <v>0</v>
      </c>
      <c r="J13" s="44">
        <f t="shared" si="1"/>
        <v>0</v>
      </c>
      <c r="K13" s="44">
        <f t="shared" si="1"/>
        <v>0</v>
      </c>
      <c r="L13" s="44">
        <f t="shared" si="1"/>
        <v>0</v>
      </c>
      <c r="M13" s="44">
        <f t="shared" si="1"/>
        <v>0</v>
      </c>
      <c r="N13" s="33">
        <f t="shared" si="1"/>
        <v>0</v>
      </c>
      <c r="O13" s="44">
        <f t="shared" si="1"/>
        <v>0</v>
      </c>
      <c r="P13" s="44">
        <f t="shared" si="1"/>
        <v>0</v>
      </c>
      <c r="Q13" s="44">
        <f t="shared" si="1"/>
        <v>0</v>
      </c>
      <c r="R13" s="44"/>
      <c r="S13" s="44">
        <f>ABS(Q13+Q7)</f>
        <v>0</v>
      </c>
      <c r="T13" s="45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</row>
    <row r="14" spans="1:206" x14ac:dyDescent="0.2">
      <c r="A14" s="41"/>
      <c r="B14" s="40"/>
      <c r="C14" s="40"/>
      <c r="D14" s="41"/>
      <c r="E14" s="37"/>
      <c r="F14" s="40"/>
      <c r="G14" s="40"/>
      <c r="H14" s="40"/>
      <c r="I14" s="40"/>
      <c r="J14" s="40"/>
      <c r="K14" s="40"/>
      <c r="L14" s="40"/>
      <c r="M14" s="40"/>
      <c r="N14" s="46"/>
      <c r="O14" s="40"/>
      <c r="P14" s="40"/>
      <c r="Q14" s="40"/>
      <c r="R14" s="40"/>
      <c r="S14" s="40"/>
      <c r="T14" s="37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</row>
    <row r="15" spans="1:206" ht="13.5" thickBot="1" x14ac:dyDescent="0.25">
      <c r="A15" s="43"/>
      <c r="B15" s="48"/>
      <c r="C15" s="48"/>
      <c r="D15" s="43"/>
      <c r="E15" s="49"/>
      <c r="F15" s="48"/>
      <c r="G15" s="48"/>
      <c r="H15" s="48"/>
      <c r="I15" s="48"/>
      <c r="J15" s="48"/>
      <c r="K15" s="48"/>
      <c r="L15" s="48"/>
      <c r="M15" s="48"/>
      <c r="N15" s="50"/>
      <c r="O15" s="48"/>
      <c r="P15" s="48"/>
      <c r="Q15" s="48"/>
      <c r="R15" s="48"/>
      <c r="S15" s="48"/>
      <c r="T15" s="4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</row>
    <row r="16" spans="1:206" s="6" customFormat="1" ht="13.5" thickBot="1" x14ac:dyDescent="0.25">
      <c r="A16" s="66" t="s">
        <v>9</v>
      </c>
      <c r="B16" s="66"/>
      <c r="C16" s="66"/>
      <c r="D16" s="66">
        <f t="shared" ref="D16:Q16" si="2">SUM(D4:D6,D10:D12)</f>
        <v>0</v>
      </c>
      <c r="E16" s="66">
        <f t="shared" si="2"/>
        <v>0</v>
      </c>
      <c r="F16" s="66">
        <f t="shared" si="2"/>
        <v>0</v>
      </c>
      <c r="G16" s="66">
        <f t="shared" si="2"/>
        <v>0</v>
      </c>
      <c r="H16" s="66">
        <f t="shared" si="2"/>
        <v>0</v>
      </c>
      <c r="I16" s="66">
        <f t="shared" si="2"/>
        <v>0</v>
      </c>
      <c r="J16" s="66">
        <f t="shared" si="2"/>
        <v>0</v>
      </c>
      <c r="K16" s="66">
        <f t="shared" si="2"/>
        <v>0</v>
      </c>
      <c r="L16" s="66">
        <f t="shared" si="2"/>
        <v>0</v>
      </c>
      <c r="M16" s="66">
        <f t="shared" si="2"/>
        <v>0</v>
      </c>
      <c r="N16" s="66">
        <f t="shared" si="2"/>
        <v>0</v>
      </c>
      <c r="O16" s="66">
        <f t="shared" si="2"/>
        <v>0</v>
      </c>
      <c r="P16" s="66">
        <f t="shared" si="2"/>
        <v>0</v>
      </c>
      <c r="Q16" s="66">
        <f t="shared" si="2"/>
        <v>0</v>
      </c>
      <c r="R16" s="66">
        <f>SUM(R7,R13)</f>
        <v>0</v>
      </c>
      <c r="S16" s="66">
        <f>SUM(S7,S13)</f>
        <v>0</v>
      </c>
      <c r="T16" s="66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</row>
    <row r="17" spans="1:61" s="6" customFormat="1" ht="13.5" thickBot="1" x14ac:dyDescent="0.25">
      <c r="A17" s="67"/>
      <c r="B17" s="194" t="s">
        <v>10</v>
      </c>
      <c r="C17" s="194"/>
      <c r="D17" s="195">
        <f>D16+E16</f>
        <v>0</v>
      </c>
      <c r="E17" s="196"/>
      <c r="F17" s="110"/>
      <c r="G17" s="70"/>
      <c r="H17" s="70"/>
      <c r="I17" s="70"/>
      <c r="J17" s="70"/>
      <c r="K17" s="70"/>
      <c r="L17" s="70"/>
      <c r="M17" s="70"/>
      <c r="N17" s="68"/>
      <c r="O17" s="70"/>
      <c r="P17" s="70"/>
      <c r="Q17" s="70"/>
      <c r="R17" s="70"/>
      <c r="S17" s="70"/>
      <c r="T17" s="6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</row>
    <row r="18" spans="1:61" x14ac:dyDescent="0.2">
      <c r="A18" s="63"/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4"/>
      <c r="O18" s="63"/>
      <c r="P18" s="63"/>
      <c r="Q18" s="63"/>
      <c r="R18" s="63"/>
      <c r="S18" s="63"/>
      <c r="T18" s="63"/>
      <c r="U18" s="65"/>
    </row>
    <row r="19" spans="1:61" x14ac:dyDescent="0.2">
      <c r="A19" s="74"/>
      <c r="B19" s="75" t="s">
        <v>36</v>
      </c>
      <c r="C19" s="74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7"/>
      <c r="O19" s="76"/>
      <c r="P19" s="76"/>
      <c r="Q19" s="76"/>
      <c r="R19" s="76"/>
      <c r="S19" s="76"/>
      <c r="T19" s="76"/>
    </row>
    <row r="20" spans="1:61" s="4" customFormat="1" ht="14.25" x14ac:dyDescent="0.2">
      <c r="A20" s="78"/>
      <c r="B20" s="78" t="s">
        <v>80</v>
      </c>
      <c r="C20" s="78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8"/>
      <c r="T20" s="78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</row>
    <row r="21" spans="1:61" s="4" customFormat="1" ht="14.25" x14ac:dyDescent="0.2">
      <c r="A21" s="78"/>
      <c r="B21" s="78" t="s">
        <v>81</v>
      </c>
      <c r="C21" s="78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8"/>
      <c r="T21" s="78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</row>
    <row r="22" spans="1:61" s="4" customFormat="1" ht="14.25" x14ac:dyDescent="0.2">
      <c r="A22" s="78"/>
      <c r="B22" s="78" t="s">
        <v>83</v>
      </c>
      <c r="C22" s="78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8"/>
      <c r="T22" s="78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</row>
    <row r="23" spans="1:61" s="4" customFormat="1" ht="14.25" x14ac:dyDescent="0.2">
      <c r="A23" s="78"/>
      <c r="B23" s="78" t="s">
        <v>84</v>
      </c>
      <c r="C23" s="78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8"/>
      <c r="T23" s="78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</row>
    <row r="24" spans="1:61" s="4" customFormat="1" ht="14.25" x14ac:dyDescent="0.2">
      <c r="A24" s="78"/>
      <c r="B24" s="78" t="s">
        <v>11</v>
      </c>
      <c r="C24" s="78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8"/>
      <c r="T24" s="78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</row>
    <row r="25" spans="1:61" s="4" customFormat="1" ht="14.25" x14ac:dyDescent="0.2">
      <c r="A25" s="78"/>
      <c r="B25" s="78" t="s">
        <v>85</v>
      </c>
      <c r="C25" s="78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8"/>
      <c r="T25" s="78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</row>
    <row r="26" spans="1:61" s="4" customFormat="1" ht="14.25" x14ac:dyDescent="0.2">
      <c r="A26" s="78"/>
      <c r="B26" s="78" t="s">
        <v>86</v>
      </c>
      <c r="C26" s="78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8"/>
      <c r="T26" s="78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</row>
    <row r="27" spans="1:61" s="4" customFormat="1" ht="14.25" x14ac:dyDescent="0.2">
      <c r="A27" s="78"/>
      <c r="B27" s="78" t="str">
        <f>"(8) Reduced Marsh in Fill - Excavated Marsh material is usuable in Fills outside the 1:1 slope. Marsh in Fill Reduction factor = "&amp;J3</f>
        <v>(8) Reduced Marsh in Fill - Excavated Marsh material is usuable in Fills outside the 1:1 slope. Marsh in Fill Reduction factor = X.1X</v>
      </c>
      <c r="C27" s="78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8"/>
      <c r="T27" s="78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</row>
    <row r="28" spans="1:61" s="4" customFormat="1" ht="14.25" x14ac:dyDescent="0.2">
      <c r="A28" s="78"/>
      <c r="B28" s="78" t="str">
        <f>"(9) Reduced EBS in Fill - Excavated EBS material is usuable in Fills outside the 1:1 slope. EBS in Fill Reduction factor = "&amp;K3</f>
        <v>(9) Reduced EBS in Fill - Excavated EBS material is usuable in Fills outside the 1:1 slope. EBS in Fill Reduction factor = X.2X</v>
      </c>
      <c r="C28" s="78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8"/>
      <c r="T28" s="78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</row>
    <row r="29" spans="1:61" s="4" customFormat="1" ht="14.25" x14ac:dyDescent="0.2">
      <c r="A29" s="78"/>
      <c r="B29" s="78" t="str">
        <f>"(10) Expanded Marsh Backfill - This is to be filled with Select Borrow material. Marsh Backfill Factor = "&amp;L3 &amp;". Item number 208.1100"</f>
        <v>(10) Expanded Marsh Backfill - This is to be filled with Select Borrow material. Marsh Backfill Factor = X.3X. Item number 208.1100</v>
      </c>
      <c r="C29" s="80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79"/>
      <c r="O29" s="79"/>
      <c r="P29" s="79"/>
      <c r="Q29" s="79"/>
      <c r="R29" s="79"/>
      <c r="S29" s="78"/>
      <c r="T29" s="78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</row>
    <row r="30" spans="1:61" s="4" customFormat="1" ht="14.25" x14ac:dyDescent="0.2">
      <c r="A30" s="78"/>
      <c r="B30" s="78" t="str">
        <f>"(11) Expanded EBS Backfill - This is to be filled with Select Borrow material. EBS Backfill Factor = "&amp;M3 &amp;". Item number 208.1100"</f>
        <v>(11) Expanded EBS Backfill - This is to be filled with Select Borrow material. EBS Backfill Factor = X.4X. Item number 208.1100</v>
      </c>
      <c r="C30" s="80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79"/>
      <c r="O30" s="79"/>
      <c r="P30" s="79"/>
      <c r="Q30" s="79"/>
      <c r="R30" s="79"/>
      <c r="S30" s="78"/>
      <c r="T30" s="78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</row>
    <row r="31" spans="1:61" s="4" customFormat="1" ht="14.25" x14ac:dyDescent="0.2">
      <c r="A31" s="78"/>
      <c r="B31" s="78" t="str">
        <f>"(12) Expanded Rock Factor =  "&amp;N3</f>
        <v>(12) Expanded Rock Factor =  X.5X</v>
      </c>
      <c r="C31" s="80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79"/>
      <c r="O31" s="79"/>
      <c r="P31" s="79"/>
      <c r="Q31" s="79"/>
      <c r="R31" s="79"/>
      <c r="S31" s="78"/>
      <c r="T31" s="78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</row>
    <row r="32" spans="1:61" s="4" customFormat="1" ht="14.25" x14ac:dyDescent="0.2">
      <c r="A32" s="78"/>
      <c r="B32" s="78" t="str">
        <f>"(13) Expanded Fill Factor = "&amp;P3</f>
        <v>(13) Expanded Fill Factor = X.6X</v>
      </c>
      <c r="C32" s="78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8"/>
      <c r="T32" s="78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</row>
    <row r="33" spans="1:61" s="4" customFormat="1" ht="14.25" x14ac:dyDescent="0.2">
      <c r="A33" s="78"/>
      <c r="B33" s="78" t="s">
        <v>12</v>
      </c>
      <c r="C33" s="78"/>
      <c r="D33" s="82" t="s">
        <v>101</v>
      </c>
      <c r="E33" s="79"/>
      <c r="F33" s="82"/>
      <c r="G33" s="82"/>
      <c r="H33" s="82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8"/>
      <c r="T33" s="78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</row>
    <row r="34" spans="1:61" s="4" customFormat="1" ht="14.25" x14ac:dyDescent="0.2">
      <c r="A34" s="78"/>
      <c r="B34" s="78"/>
      <c r="C34" s="78" t="s">
        <v>13</v>
      </c>
      <c r="D34" s="79" t="s">
        <v>102</v>
      </c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8"/>
      <c r="T34" s="78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</row>
    <row r="35" spans="1:61" s="4" customFormat="1" ht="14.25" x14ac:dyDescent="0.2">
      <c r="A35" s="78"/>
      <c r="B35" s="78"/>
      <c r="C35" s="78" t="s">
        <v>13</v>
      </c>
      <c r="D35" s="79" t="s">
        <v>103</v>
      </c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8"/>
      <c r="T35" s="78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</row>
    <row r="36" spans="1:61" s="4" customFormat="1" ht="14.25" x14ac:dyDescent="0.2">
      <c r="A36" s="78"/>
      <c r="B36" s="78"/>
      <c r="C36" s="78" t="s">
        <v>13</v>
      </c>
      <c r="D36" s="79" t="s">
        <v>104</v>
      </c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8"/>
      <c r="T36" s="78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</row>
    <row r="37" spans="1:61" s="4" customFormat="1" ht="14.25" x14ac:dyDescent="0.2">
      <c r="A37" s="78"/>
      <c r="B37" s="78" t="s">
        <v>87</v>
      </c>
      <c r="C37" s="78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8"/>
      <c r="T37" s="78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</row>
    <row r="38" spans="1:61" s="4" customFormat="1" ht="14.25" x14ac:dyDescent="0.2">
      <c r="A38" s="78"/>
      <c r="B38" s="78" t="s">
        <v>88</v>
      </c>
      <c r="C38" s="80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8"/>
      <c r="T38" s="78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</row>
    <row r="39" spans="1:61" s="4" customFormat="1" ht="14.25" x14ac:dyDescent="0.2">
      <c r="A39" s="78"/>
      <c r="B39" s="118"/>
      <c r="C39" s="78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8"/>
      <c r="T39" s="78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</row>
    <row r="40" spans="1:61" ht="15" x14ac:dyDescent="0.25">
      <c r="A40" s="117"/>
      <c r="B40" s="11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</row>
    <row r="41" spans="1:61" ht="15" x14ac:dyDescent="0.25">
      <c r="A41" s="117"/>
      <c r="B41" s="11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</row>
    <row r="42" spans="1:61" ht="15" x14ac:dyDescent="0.25">
      <c r="A42" s="117"/>
      <c r="B42" s="11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</row>
    <row r="43" spans="1:61" ht="15" x14ac:dyDescent="0.25">
      <c r="A43" s="117"/>
      <c r="B43" s="11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</row>
    <row r="44" spans="1:61" ht="15" x14ac:dyDescent="0.25">
      <c r="A44" s="117"/>
      <c r="B44" s="119"/>
    </row>
    <row r="50" spans="2:2" x14ac:dyDescent="0.2">
      <c r="B50" s="80"/>
    </row>
  </sheetData>
  <mergeCells count="3">
    <mergeCell ref="D1:E1"/>
    <mergeCell ref="B17:C17"/>
    <mergeCell ref="D17:E17"/>
  </mergeCells>
  <phoneticPr fontId="0" type="noConversion"/>
  <printOptions gridLines="1"/>
  <pageMargins left="0.75" right="0.75" top="1" bottom="1" header="0.5" footer="0.5"/>
  <pageSetup paperSize="3" scale="6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BF2975F3F0B741BDF632222B05AD8C" ma:contentTypeVersion="0" ma:contentTypeDescription="Create a new document." ma:contentTypeScope="" ma:versionID="1261abeb7ed7bad8dd43413a7ece9b3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c3fccc06ba76354dc4a33353f1c4f3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79AF8C6-BC9B-44A1-B13D-099DFD2F58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9529943-1C76-475C-8D8C-DFBF7FDFCC3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9989F2-991A-42D4-9D45-E6512E95BAF8}">
  <ds:schemaRefs>
    <ds:schemaRef ds:uri="http://purl.org/dc/dcmitype/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CTH VV NB Stage 1</vt:lpstr>
      <vt:lpstr>CTH VV NB Stage 3</vt:lpstr>
      <vt:lpstr>CTH VV NB Stage 4</vt:lpstr>
      <vt:lpstr>QuantityReportTempXML - No Stag</vt:lpstr>
      <vt:lpstr>QuantityReportTempXML - OLD</vt:lpstr>
      <vt:lpstr>Template-Detail</vt:lpstr>
      <vt:lpstr>Template-Summary</vt:lpstr>
    </vt:vector>
  </TitlesOfParts>
  <Company>Wisconsin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DOTRLL</dc:creator>
  <cp:lastModifiedBy>Seibert, Chelsea</cp:lastModifiedBy>
  <cp:lastPrinted>2008-01-31T14:45:57Z</cp:lastPrinted>
  <dcterms:created xsi:type="dcterms:W3CDTF">2008-01-23T19:03:58Z</dcterms:created>
  <dcterms:modified xsi:type="dcterms:W3CDTF">2020-04-27T21:51:26Z</dcterms:modified>
</cp:coreProperties>
</file>